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isco d\Otorgados Pagados DPH\Otorgados_Pagados_DPH\2024\1 Febrero\"/>
    </mc:Choice>
  </mc:AlternateContent>
  <bookViews>
    <workbookView xWindow="-120" yWindow="-120" windowWidth="20610" windowHeight="7440" tabRatio="991" firstSheet="1" activeTab="18"/>
  </bookViews>
  <sheets>
    <sheet name="Ingreso de Datos 2024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región'!$A$1:$AL$43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país'!$A$2:$AN$166</definedName>
    <definedName name="_xlnm.Print_Area" localSheetId="6">VA!#REF!</definedName>
    <definedName name="Programas2">[1]Listas!$F$1:$F$18</definedName>
  </definedNames>
  <calcPr calcId="162913"/>
  <customWorkbookViews>
    <customWorkbookView name="Mivu - Vista personalizada" guid="{7B509E1D-EAE6-4EE2-8A3E-8320CDE5A399}" mergeInterval="0" personalView="1" maximized="1" windowWidth="763" windowHeight="438" activeSheetId="3"/>
    <customWorkbookView name="mcrebolle - Vista personalizada" guid="{959E8473-4BBD-4810-A557-E552B061EC9D}" mergeInterval="0" personalView="1" maximized="1" windowWidth="796" windowHeight="359" activeSheetId="3"/>
  </customWorkbookViews>
</workbook>
</file>

<file path=xl/calcChain.xml><?xml version="1.0" encoding="utf-8"?>
<calcChain xmlns="http://schemas.openxmlformats.org/spreadsheetml/2006/main">
  <c r="AJ129" i="18" l="1"/>
  <c r="AJ128" i="18"/>
  <c r="AJ42" i="18" s="1"/>
  <c r="AJ127" i="18"/>
  <c r="AJ41" i="18" s="1"/>
  <c r="AJ126" i="18"/>
  <c r="AJ125" i="18"/>
  <c r="AJ124" i="18"/>
  <c r="AJ123" i="18"/>
  <c r="AJ122" i="18"/>
  <c r="AJ121" i="18"/>
  <c r="AJ120" i="18"/>
  <c r="AJ119" i="18"/>
  <c r="AJ118" i="18"/>
  <c r="AJ117" i="18"/>
  <c r="AJ116" i="18"/>
  <c r="AJ115" i="18"/>
  <c r="AJ114" i="18"/>
  <c r="AJ113" i="18"/>
  <c r="AJ112" i="18"/>
  <c r="AJ111" i="18"/>
  <c r="AJ110" i="18"/>
  <c r="AJ109" i="18"/>
  <c r="AJ108" i="18"/>
  <c r="AJ107" i="18"/>
  <c r="AJ106" i="18"/>
  <c r="AJ105" i="18"/>
  <c r="AJ104" i="18"/>
  <c r="AJ18" i="18" s="1"/>
  <c r="AJ103" i="18"/>
  <c r="AJ96" i="18" s="1"/>
  <c r="AJ102" i="18"/>
  <c r="AJ101" i="18"/>
  <c r="AJ100" i="18"/>
  <c r="AJ99" i="18"/>
  <c r="AJ98" i="18"/>
  <c r="AJ95" i="18" s="1"/>
  <c r="AJ86" i="18"/>
  <c r="AJ85" i="18"/>
  <c r="AJ84" i="18"/>
  <c r="AJ83" i="18"/>
  <c r="AJ82" i="18"/>
  <c r="AJ81" i="18"/>
  <c r="AJ80" i="18"/>
  <c r="AJ37" i="18" s="1"/>
  <c r="AJ79" i="18"/>
  <c r="AJ78" i="18"/>
  <c r="AJ77" i="18"/>
  <c r="AJ76" i="18"/>
  <c r="AJ75" i="18"/>
  <c r="AJ74" i="18"/>
  <c r="AJ73" i="18"/>
  <c r="AJ72" i="18"/>
  <c r="AJ29" i="18" s="1"/>
  <c r="AJ71" i="18"/>
  <c r="AJ70" i="18"/>
  <c r="AJ69" i="18"/>
  <c r="AJ68" i="18"/>
  <c r="AJ67" i="18"/>
  <c r="AJ66" i="18"/>
  <c r="AJ65" i="18"/>
  <c r="AJ64" i="18"/>
  <c r="AJ21" i="18" s="1"/>
  <c r="AJ63" i="18"/>
  <c r="AJ62" i="18"/>
  <c r="AJ61" i="18"/>
  <c r="AJ60" i="18"/>
  <c r="AJ59" i="18"/>
  <c r="AJ58" i="18"/>
  <c r="AJ57" i="18"/>
  <c r="AJ56" i="18"/>
  <c r="AJ53" i="18" s="1"/>
  <c r="AJ55" i="18"/>
  <c r="AJ52" i="18" s="1"/>
  <c r="AJ43" i="18"/>
  <c r="AJ40" i="18"/>
  <c r="AJ39" i="18"/>
  <c r="AJ38" i="18"/>
  <c r="AJ35" i="18"/>
  <c r="AJ34" i="18"/>
  <c r="AJ33" i="18"/>
  <c r="AJ32" i="18"/>
  <c r="AJ31" i="18"/>
  <c r="AJ30" i="18"/>
  <c r="AJ27" i="18"/>
  <c r="AJ26" i="18"/>
  <c r="AJ25" i="18"/>
  <c r="AJ24" i="18"/>
  <c r="AJ23" i="18"/>
  <c r="AJ22" i="18"/>
  <c r="AJ19" i="18"/>
  <c r="AJ16" i="18"/>
  <c r="AJ15" i="18"/>
  <c r="AJ14" i="18"/>
  <c r="AK165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40" i="2" s="1"/>
  <c r="AK149" i="2"/>
  <c r="AK148" i="2"/>
  <c r="AK147" i="2"/>
  <c r="AK146" i="2"/>
  <c r="AK145" i="2"/>
  <c r="AK144" i="2"/>
  <c r="AK143" i="2"/>
  <c r="AK142" i="2"/>
  <c r="AK32" i="2" s="1"/>
  <c r="AK141" i="2"/>
  <c r="AK140" i="2"/>
  <c r="AK139" i="2"/>
  <c r="AK138" i="2"/>
  <c r="AK137" i="2"/>
  <c r="AK136" i="2"/>
  <c r="AK135" i="2"/>
  <c r="AK134" i="2"/>
  <c r="AK24" i="2" s="1"/>
  <c r="AK133" i="2"/>
  <c r="AK132" i="2"/>
  <c r="AK131" i="2"/>
  <c r="AK130" i="2"/>
  <c r="AK129" i="2"/>
  <c r="AK128" i="2"/>
  <c r="AK127" i="2"/>
  <c r="AK126" i="2"/>
  <c r="AK125" i="2"/>
  <c r="AK124" i="2"/>
  <c r="AK123" i="2"/>
  <c r="AK120" i="2" s="1"/>
  <c r="AK122" i="2"/>
  <c r="AK119" i="2" s="1"/>
  <c r="AK110" i="2"/>
  <c r="AK109" i="2"/>
  <c r="AK108" i="2"/>
  <c r="AK107" i="2"/>
  <c r="AK106" i="2"/>
  <c r="AK105" i="2"/>
  <c r="AK50" i="2" s="1"/>
  <c r="AK104" i="2"/>
  <c r="AK49" i="2" s="1"/>
  <c r="AK103" i="2"/>
  <c r="AK102" i="2"/>
  <c r="AK101" i="2"/>
  <c r="AK100" i="2"/>
  <c r="AK99" i="2"/>
  <c r="AK98" i="2"/>
  <c r="AK97" i="2"/>
  <c r="AK42" i="2" s="1"/>
  <c r="AK96" i="2"/>
  <c r="AK41" i="2" s="1"/>
  <c r="AK95" i="2"/>
  <c r="AK94" i="2"/>
  <c r="AK93" i="2"/>
  <c r="AK92" i="2"/>
  <c r="AK91" i="2"/>
  <c r="AK90" i="2"/>
  <c r="AK89" i="2"/>
  <c r="AK34" i="2" s="1"/>
  <c r="AK88" i="2"/>
  <c r="AK33" i="2" s="1"/>
  <c r="AK87" i="2"/>
  <c r="AK86" i="2"/>
  <c r="AK85" i="2"/>
  <c r="AK84" i="2"/>
  <c r="AK83" i="2"/>
  <c r="AK82" i="2"/>
  <c r="AK81" i="2"/>
  <c r="AK26" i="2" s="1"/>
  <c r="AK80" i="2"/>
  <c r="AK25" i="2" s="1"/>
  <c r="AK79" i="2"/>
  <c r="AK78" i="2"/>
  <c r="AK77" i="2"/>
  <c r="AK76" i="2"/>
  <c r="AK75" i="2"/>
  <c r="AK74" i="2"/>
  <c r="AK73" i="2"/>
  <c r="AK64" i="2" s="1"/>
  <c r="AK72" i="2"/>
  <c r="AK71" i="2"/>
  <c r="AK70" i="2"/>
  <c r="AK69" i="2"/>
  <c r="AK68" i="2"/>
  <c r="AK65" i="2" s="1"/>
  <c r="AK67" i="2"/>
  <c r="AK120" i="14"/>
  <c r="AK119" i="14"/>
  <c r="AK120" i="13"/>
  <c r="AK119" i="13"/>
  <c r="AK120" i="12"/>
  <c r="AK119" i="12"/>
  <c r="AK120" i="11"/>
  <c r="AK119" i="11"/>
  <c r="AK120" i="10"/>
  <c r="AK119" i="10"/>
  <c r="AK120" i="9"/>
  <c r="AK119" i="9"/>
  <c r="AK120" i="17"/>
  <c r="AK119" i="17"/>
  <c r="AK120" i="8"/>
  <c r="AK119" i="8"/>
  <c r="AK120" i="7"/>
  <c r="AK119" i="7"/>
  <c r="AK120" i="20"/>
  <c r="AK119" i="20"/>
  <c r="AK120" i="6"/>
  <c r="AK119" i="6"/>
  <c r="AK120" i="5"/>
  <c r="AK119" i="5"/>
  <c r="AK120" i="4"/>
  <c r="AK119" i="4"/>
  <c r="AK120" i="3"/>
  <c r="AK119" i="3"/>
  <c r="AK120" i="15"/>
  <c r="AK119" i="15"/>
  <c r="AK120" i="16"/>
  <c r="AK119" i="16"/>
  <c r="AK65" i="14"/>
  <c r="AK64" i="14"/>
  <c r="AK65" i="13"/>
  <c r="AK64" i="13"/>
  <c r="AK65" i="12"/>
  <c r="AK64" i="12"/>
  <c r="AK65" i="11"/>
  <c r="AK64" i="11"/>
  <c r="AK65" i="10"/>
  <c r="AK64" i="10"/>
  <c r="AK65" i="9"/>
  <c r="AK64" i="9"/>
  <c r="AK65" i="17"/>
  <c r="AK64" i="17"/>
  <c r="AK65" i="8"/>
  <c r="AK64" i="8"/>
  <c r="AK65" i="7"/>
  <c r="AK64" i="7"/>
  <c r="AK65" i="20"/>
  <c r="AK64" i="20"/>
  <c r="AK65" i="6"/>
  <c r="AK64" i="6"/>
  <c r="AK65" i="5"/>
  <c r="AK64" i="5"/>
  <c r="AK65" i="4"/>
  <c r="AK64" i="4"/>
  <c r="AK65" i="3"/>
  <c r="AK64" i="3"/>
  <c r="AK65" i="15"/>
  <c r="AK64" i="15"/>
  <c r="AK65" i="16"/>
  <c r="AK64" i="16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9" i="14" s="1"/>
  <c r="AK15" i="14"/>
  <c r="AK14" i="14"/>
  <c r="AK13" i="14"/>
  <c r="AK12" i="14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0" i="13" s="1"/>
  <c r="AK12" i="13"/>
  <c r="AK55" i="12"/>
  <c r="AK54" i="12"/>
  <c r="AK53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3" i="12"/>
  <c r="AK22" i="12"/>
  <c r="AK21" i="12"/>
  <c r="AK20" i="12"/>
  <c r="AK19" i="12"/>
  <c r="AK18" i="12"/>
  <c r="AK17" i="12"/>
  <c r="AK16" i="12"/>
  <c r="AK15" i="12"/>
  <c r="AK14" i="12"/>
  <c r="AK13" i="12"/>
  <c r="AK12" i="12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0" i="11" s="1"/>
  <c r="AK12" i="11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9" i="10" s="1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K17" i="17"/>
  <c r="AK16" i="17"/>
  <c r="AK15" i="17"/>
  <c r="AK14" i="17"/>
  <c r="AK13" i="17"/>
  <c r="AK12" i="17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0" i="8" s="1"/>
  <c r="AK12" i="8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0" i="5" s="1"/>
  <c r="AK14" i="5"/>
  <c r="AK13" i="5"/>
  <c r="AK12" i="5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K55" i="2"/>
  <c r="AK54" i="2"/>
  <c r="AK53" i="2"/>
  <c r="AK52" i="2"/>
  <c r="AK51" i="2"/>
  <c r="AK48" i="2"/>
  <c r="AK47" i="2"/>
  <c r="AK46" i="2"/>
  <c r="AK45" i="2"/>
  <c r="AK44" i="2"/>
  <c r="AK43" i="2"/>
  <c r="AK39" i="2"/>
  <c r="AK38" i="2"/>
  <c r="AK37" i="2"/>
  <c r="AK36" i="2"/>
  <c r="AK35" i="2"/>
  <c r="AK31" i="2"/>
  <c r="AK30" i="2"/>
  <c r="AK29" i="2"/>
  <c r="AK28" i="2"/>
  <c r="AK27" i="2"/>
  <c r="AK23" i="2"/>
  <c r="AK22" i="2"/>
  <c r="AK21" i="2"/>
  <c r="AK20" i="2"/>
  <c r="AK19" i="2"/>
  <c r="AK16" i="2"/>
  <c r="AK15" i="2"/>
  <c r="AK14" i="2"/>
  <c r="AK13" i="2"/>
  <c r="AK12" i="2"/>
  <c r="AJ17" i="18" l="1"/>
  <c r="AJ20" i="18"/>
  <c r="AJ28" i="18"/>
  <c r="AJ36" i="18"/>
  <c r="AJ12" i="18"/>
  <c r="AJ9" i="18"/>
  <c r="AJ13" i="18"/>
  <c r="AK17" i="2"/>
  <c r="AK10" i="2" s="1"/>
  <c r="AK18" i="2"/>
  <c r="AK9" i="2"/>
  <c r="AK9" i="6"/>
  <c r="AK9" i="11"/>
  <c r="AK9" i="12"/>
  <c r="AK9" i="16"/>
  <c r="AK10" i="16"/>
  <c r="AK10" i="20"/>
  <c r="AK9" i="8"/>
  <c r="AK10" i="3"/>
  <c r="AK9" i="5"/>
  <c r="AK10" i="17"/>
  <c r="AK10" i="14"/>
  <c r="AK9" i="3"/>
  <c r="AK9" i="20"/>
  <c r="AK9" i="17"/>
  <c r="AK9" i="15"/>
  <c r="AK9" i="4"/>
  <c r="AK9" i="9"/>
  <c r="AK10" i="12"/>
  <c r="AK10" i="15"/>
  <c r="AK10" i="4"/>
  <c r="AK10" i="9"/>
  <c r="AK9" i="7"/>
  <c r="AK10" i="10"/>
  <c r="AK10" i="6"/>
  <c r="AK10" i="7"/>
  <c r="AK9" i="13"/>
  <c r="T17" i="19"/>
  <c r="AJ10" i="18" l="1"/>
  <c r="AI53" i="14"/>
  <c r="AL123" i="12" l="1"/>
  <c r="AL124" i="12"/>
  <c r="AL125" i="12"/>
  <c r="AL126" i="12"/>
  <c r="AL127" i="12"/>
  <c r="AL128" i="12"/>
  <c r="AL129" i="12"/>
  <c r="AL130" i="12"/>
  <c r="AL131" i="12"/>
  <c r="AL132" i="12"/>
  <c r="AL133" i="12"/>
  <c r="AL134" i="12"/>
  <c r="AL135" i="12"/>
  <c r="AL136" i="12"/>
  <c r="AL137" i="12"/>
  <c r="AL138" i="12"/>
  <c r="AL139" i="12"/>
  <c r="AL140" i="12"/>
  <c r="AL141" i="12"/>
  <c r="AL142" i="12"/>
  <c r="AL143" i="12"/>
  <c r="AL144" i="12"/>
  <c r="AL145" i="12"/>
  <c r="AL146" i="12"/>
  <c r="AL147" i="12"/>
  <c r="AL148" i="12"/>
  <c r="AL149" i="12"/>
  <c r="AL150" i="12"/>
  <c r="AL151" i="12"/>
  <c r="AL152" i="12"/>
  <c r="AL153" i="12"/>
  <c r="AL154" i="12"/>
  <c r="AL155" i="12"/>
  <c r="AL156" i="12"/>
  <c r="AL157" i="12"/>
  <c r="AL158" i="12"/>
  <c r="AL159" i="12"/>
  <c r="AL160" i="12"/>
  <c r="AL161" i="12"/>
  <c r="AL162" i="12"/>
  <c r="AL163" i="12"/>
  <c r="AL164" i="12"/>
  <c r="AL165" i="12"/>
  <c r="AL123" i="11"/>
  <c r="AL124" i="11"/>
  <c r="AL125" i="11"/>
  <c r="AL126" i="11"/>
  <c r="AL127" i="11"/>
  <c r="AL128" i="11"/>
  <c r="AL129" i="11"/>
  <c r="AL130" i="11"/>
  <c r="AL131" i="11"/>
  <c r="AL132" i="11"/>
  <c r="AL133" i="11"/>
  <c r="AL134" i="11"/>
  <c r="AL135" i="11"/>
  <c r="AL136" i="11"/>
  <c r="AL137" i="11"/>
  <c r="AL138" i="11"/>
  <c r="AL139" i="11"/>
  <c r="AL140" i="11"/>
  <c r="AL141" i="11"/>
  <c r="AL142" i="11"/>
  <c r="AL143" i="11"/>
  <c r="AL144" i="11"/>
  <c r="AL145" i="11"/>
  <c r="AL146" i="11"/>
  <c r="AL147" i="11"/>
  <c r="AL148" i="11"/>
  <c r="AL149" i="11"/>
  <c r="AL150" i="11"/>
  <c r="AL151" i="11"/>
  <c r="AL152" i="11"/>
  <c r="AL153" i="11"/>
  <c r="AL154" i="11"/>
  <c r="AL155" i="11"/>
  <c r="AL156" i="11"/>
  <c r="AL157" i="11"/>
  <c r="AL158" i="11"/>
  <c r="AL159" i="11"/>
  <c r="AL160" i="11"/>
  <c r="AL161" i="11"/>
  <c r="AL162" i="11"/>
  <c r="AL163" i="11"/>
  <c r="AL164" i="11"/>
  <c r="AL165" i="11"/>
  <c r="AL123" i="10"/>
  <c r="AL124" i="10"/>
  <c r="AL125" i="10"/>
  <c r="AL126" i="10"/>
  <c r="AL127" i="10"/>
  <c r="AL128" i="10"/>
  <c r="AL129" i="10"/>
  <c r="AL130" i="10"/>
  <c r="AL131" i="10"/>
  <c r="AL132" i="10"/>
  <c r="AL133" i="10"/>
  <c r="AL134" i="10"/>
  <c r="AL135" i="10"/>
  <c r="AL136" i="10"/>
  <c r="AL137" i="10"/>
  <c r="AL138" i="10"/>
  <c r="AL139" i="10"/>
  <c r="AL140" i="10"/>
  <c r="AL141" i="10"/>
  <c r="AL142" i="10"/>
  <c r="AL143" i="10"/>
  <c r="AL144" i="10"/>
  <c r="AL145" i="10"/>
  <c r="AL146" i="10"/>
  <c r="AL147" i="10"/>
  <c r="AL148" i="10"/>
  <c r="AL149" i="10"/>
  <c r="AL150" i="10"/>
  <c r="AL151" i="10"/>
  <c r="AL152" i="10"/>
  <c r="AL153" i="10"/>
  <c r="AL154" i="10"/>
  <c r="AL155" i="10"/>
  <c r="AL156" i="10"/>
  <c r="AL157" i="10"/>
  <c r="AL158" i="10"/>
  <c r="AL159" i="10"/>
  <c r="AL160" i="10"/>
  <c r="AL161" i="10"/>
  <c r="AL162" i="10"/>
  <c r="AL163" i="10"/>
  <c r="AL164" i="10"/>
  <c r="AL165" i="10"/>
  <c r="AL123" i="9"/>
  <c r="AL124" i="9"/>
  <c r="AL125" i="9"/>
  <c r="AL126" i="9"/>
  <c r="AL127" i="9"/>
  <c r="AL128" i="9"/>
  <c r="AL129" i="9"/>
  <c r="AL130" i="9"/>
  <c r="AL131" i="9"/>
  <c r="AL132" i="9"/>
  <c r="AL133" i="9"/>
  <c r="AL134" i="9"/>
  <c r="AL135" i="9"/>
  <c r="AL136" i="9"/>
  <c r="AL137" i="9"/>
  <c r="AL138" i="9"/>
  <c r="AL139" i="9"/>
  <c r="AL140" i="9"/>
  <c r="AL141" i="9"/>
  <c r="AL142" i="9"/>
  <c r="AL143" i="9"/>
  <c r="AL144" i="9"/>
  <c r="AL145" i="9"/>
  <c r="AL146" i="9"/>
  <c r="AL147" i="9"/>
  <c r="AL148" i="9"/>
  <c r="AL149" i="9"/>
  <c r="AL150" i="9"/>
  <c r="AL151" i="9"/>
  <c r="AL152" i="9"/>
  <c r="AL153" i="9"/>
  <c r="AL154" i="9"/>
  <c r="AL155" i="9"/>
  <c r="AL156" i="9"/>
  <c r="AL157" i="9"/>
  <c r="AL158" i="9"/>
  <c r="AL159" i="9"/>
  <c r="AL160" i="9"/>
  <c r="AL161" i="9"/>
  <c r="AL162" i="9"/>
  <c r="AL163" i="9"/>
  <c r="AL164" i="9"/>
  <c r="AL165" i="9"/>
  <c r="AL123" i="17"/>
  <c r="AL124" i="17"/>
  <c r="AL125" i="17"/>
  <c r="AL126" i="17"/>
  <c r="AL127" i="17"/>
  <c r="AL128" i="17"/>
  <c r="AL129" i="17"/>
  <c r="AL130" i="17"/>
  <c r="AL131" i="17"/>
  <c r="AL132" i="17"/>
  <c r="AL133" i="17"/>
  <c r="AL134" i="17"/>
  <c r="AL135" i="17"/>
  <c r="AL136" i="17"/>
  <c r="AL137" i="17"/>
  <c r="AL138" i="17"/>
  <c r="AL139" i="17"/>
  <c r="AL140" i="17"/>
  <c r="AL141" i="17"/>
  <c r="AL142" i="17"/>
  <c r="AL143" i="17"/>
  <c r="AL144" i="17"/>
  <c r="AL145" i="17"/>
  <c r="AL146" i="17"/>
  <c r="AL147" i="17"/>
  <c r="AL148" i="17"/>
  <c r="AL149" i="17"/>
  <c r="AL150" i="17"/>
  <c r="AL151" i="17"/>
  <c r="AL152" i="17"/>
  <c r="AL153" i="17"/>
  <c r="AL154" i="17"/>
  <c r="AL155" i="17"/>
  <c r="AL156" i="17"/>
  <c r="AL157" i="17"/>
  <c r="AL158" i="17"/>
  <c r="AL159" i="17"/>
  <c r="AL160" i="17"/>
  <c r="AL161" i="17"/>
  <c r="AL162" i="17"/>
  <c r="AL163" i="17"/>
  <c r="AL164" i="17"/>
  <c r="AL165" i="17"/>
  <c r="AL123" i="8"/>
  <c r="AL124" i="8"/>
  <c r="AL125" i="8"/>
  <c r="AL126" i="8"/>
  <c r="AL127" i="8"/>
  <c r="AL128" i="8"/>
  <c r="AL129" i="8"/>
  <c r="AL130" i="8"/>
  <c r="AL131" i="8"/>
  <c r="AL132" i="8"/>
  <c r="AL133" i="8"/>
  <c r="AL134" i="8"/>
  <c r="AL135" i="8"/>
  <c r="AL136" i="8"/>
  <c r="AL137" i="8"/>
  <c r="AL138" i="8"/>
  <c r="AL139" i="8"/>
  <c r="AL140" i="8"/>
  <c r="AL141" i="8"/>
  <c r="AL142" i="8"/>
  <c r="AL143" i="8"/>
  <c r="AL144" i="8"/>
  <c r="AL145" i="8"/>
  <c r="AL146" i="8"/>
  <c r="AL147" i="8"/>
  <c r="AL148" i="8"/>
  <c r="AL149" i="8"/>
  <c r="AL150" i="8"/>
  <c r="AL151" i="8"/>
  <c r="AL152" i="8"/>
  <c r="AL153" i="8"/>
  <c r="AL154" i="8"/>
  <c r="AL155" i="8"/>
  <c r="AL156" i="8"/>
  <c r="AL157" i="8"/>
  <c r="AL158" i="8"/>
  <c r="AL159" i="8"/>
  <c r="AL160" i="8"/>
  <c r="AL161" i="8"/>
  <c r="AL162" i="8"/>
  <c r="AL163" i="8"/>
  <c r="AL164" i="8"/>
  <c r="AL165" i="8"/>
  <c r="AL123" i="7"/>
  <c r="AL124" i="7"/>
  <c r="AL125" i="7"/>
  <c r="AL126" i="7"/>
  <c r="AL127" i="7"/>
  <c r="AL128" i="7"/>
  <c r="AL129" i="7"/>
  <c r="AL130" i="7"/>
  <c r="AL131" i="7"/>
  <c r="AL132" i="7"/>
  <c r="AL133" i="7"/>
  <c r="AL134" i="7"/>
  <c r="AL135" i="7"/>
  <c r="AL136" i="7"/>
  <c r="AL137" i="7"/>
  <c r="AL138" i="7"/>
  <c r="AL139" i="7"/>
  <c r="AL140" i="7"/>
  <c r="AL141" i="7"/>
  <c r="AL142" i="7"/>
  <c r="AL143" i="7"/>
  <c r="AL144" i="7"/>
  <c r="AL145" i="7"/>
  <c r="AL146" i="7"/>
  <c r="AL147" i="7"/>
  <c r="AL148" i="7"/>
  <c r="AL149" i="7"/>
  <c r="AL150" i="7"/>
  <c r="AL151" i="7"/>
  <c r="AL152" i="7"/>
  <c r="AL153" i="7"/>
  <c r="AL154" i="7"/>
  <c r="AL155" i="7"/>
  <c r="AL156" i="7"/>
  <c r="AL157" i="7"/>
  <c r="AL158" i="7"/>
  <c r="AL159" i="7"/>
  <c r="AL160" i="7"/>
  <c r="AL161" i="7"/>
  <c r="AL162" i="7"/>
  <c r="AL163" i="7"/>
  <c r="AL164" i="7"/>
  <c r="AL165" i="7"/>
  <c r="AL123" i="20"/>
  <c r="AL124" i="20"/>
  <c r="AL125" i="20"/>
  <c r="AL126" i="20"/>
  <c r="AL127" i="20"/>
  <c r="AL128" i="20"/>
  <c r="AL129" i="20"/>
  <c r="AL130" i="20"/>
  <c r="AL131" i="20"/>
  <c r="AL132" i="20"/>
  <c r="AL133" i="20"/>
  <c r="AL134" i="20"/>
  <c r="AL135" i="20"/>
  <c r="AL136" i="20"/>
  <c r="AL137" i="20"/>
  <c r="AL138" i="20"/>
  <c r="AL139" i="20"/>
  <c r="AL140" i="20"/>
  <c r="AL141" i="20"/>
  <c r="AL142" i="20"/>
  <c r="AL143" i="20"/>
  <c r="AL144" i="20"/>
  <c r="AL145" i="20"/>
  <c r="AL146" i="20"/>
  <c r="AL147" i="20"/>
  <c r="AL148" i="20"/>
  <c r="AL149" i="20"/>
  <c r="AL150" i="20"/>
  <c r="AL151" i="20"/>
  <c r="AL152" i="20"/>
  <c r="AL153" i="20"/>
  <c r="AL154" i="20"/>
  <c r="AL155" i="20"/>
  <c r="AL156" i="20"/>
  <c r="AL157" i="20"/>
  <c r="AL158" i="20"/>
  <c r="AL159" i="20"/>
  <c r="AL160" i="20"/>
  <c r="AL161" i="20"/>
  <c r="AL162" i="20"/>
  <c r="AL163" i="20"/>
  <c r="AL164" i="20"/>
  <c r="AL165" i="20"/>
  <c r="AL123" i="6"/>
  <c r="AL124" i="6"/>
  <c r="AL125" i="6"/>
  <c r="AL126" i="6"/>
  <c r="AL127" i="6"/>
  <c r="AL128" i="6"/>
  <c r="AL129" i="6"/>
  <c r="AL130" i="6"/>
  <c r="AL131" i="6"/>
  <c r="AL132" i="6"/>
  <c r="AL133" i="6"/>
  <c r="AL134" i="6"/>
  <c r="AL135" i="6"/>
  <c r="AL136" i="6"/>
  <c r="AL137" i="6"/>
  <c r="AL138" i="6"/>
  <c r="AL139" i="6"/>
  <c r="AL140" i="6"/>
  <c r="AL141" i="6"/>
  <c r="AL142" i="6"/>
  <c r="AL143" i="6"/>
  <c r="AL144" i="6"/>
  <c r="AL145" i="6"/>
  <c r="AL146" i="6"/>
  <c r="AL147" i="6"/>
  <c r="AL148" i="6"/>
  <c r="AL149" i="6"/>
  <c r="AL150" i="6"/>
  <c r="AL151" i="6"/>
  <c r="AL152" i="6"/>
  <c r="AL153" i="6"/>
  <c r="AL154" i="6"/>
  <c r="AL155" i="6"/>
  <c r="AL156" i="6"/>
  <c r="AL157" i="6"/>
  <c r="AL158" i="6"/>
  <c r="AL159" i="6"/>
  <c r="AL160" i="6"/>
  <c r="AL161" i="6"/>
  <c r="AL162" i="6"/>
  <c r="AL163" i="6"/>
  <c r="AL164" i="6"/>
  <c r="AL165" i="6"/>
  <c r="AL123" i="5"/>
  <c r="AL124" i="5"/>
  <c r="AL125" i="5"/>
  <c r="AL126" i="5"/>
  <c r="AL127" i="5"/>
  <c r="AL128" i="5"/>
  <c r="AL129" i="5"/>
  <c r="AL130" i="5"/>
  <c r="AL131" i="5"/>
  <c r="AL132" i="5"/>
  <c r="AL133" i="5"/>
  <c r="AL134" i="5"/>
  <c r="AL135" i="5"/>
  <c r="AL136" i="5"/>
  <c r="AL137" i="5"/>
  <c r="AL138" i="5"/>
  <c r="AL139" i="5"/>
  <c r="AL140" i="5"/>
  <c r="AL141" i="5"/>
  <c r="AL142" i="5"/>
  <c r="AL143" i="5"/>
  <c r="AL144" i="5"/>
  <c r="AL145" i="5"/>
  <c r="AL146" i="5"/>
  <c r="AL147" i="5"/>
  <c r="AL148" i="5"/>
  <c r="AL149" i="5"/>
  <c r="AL150" i="5"/>
  <c r="AL151" i="5"/>
  <c r="AL152" i="5"/>
  <c r="AL153" i="5"/>
  <c r="AL154" i="5"/>
  <c r="AL155" i="5"/>
  <c r="AL156" i="5"/>
  <c r="AL157" i="5"/>
  <c r="AL158" i="5"/>
  <c r="AL159" i="5"/>
  <c r="AL160" i="5"/>
  <c r="AL161" i="5"/>
  <c r="AL162" i="5"/>
  <c r="AL163" i="5"/>
  <c r="AL164" i="5"/>
  <c r="AL165" i="5"/>
  <c r="AL123" i="4"/>
  <c r="AL124" i="4"/>
  <c r="AL125" i="4"/>
  <c r="AL126" i="4"/>
  <c r="AL127" i="4"/>
  <c r="AL128" i="4"/>
  <c r="AL129" i="4"/>
  <c r="AL130" i="4"/>
  <c r="AL131" i="4"/>
  <c r="AL132" i="4"/>
  <c r="AL133" i="4"/>
  <c r="AL134" i="4"/>
  <c r="AL135" i="4"/>
  <c r="AL136" i="4"/>
  <c r="AL137" i="4"/>
  <c r="AL138" i="4"/>
  <c r="AL139" i="4"/>
  <c r="AL140" i="4"/>
  <c r="AL141" i="4"/>
  <c r="AL142" i="4"/>
  <c r="AL143" i="4"/>
  <c r="AL144" i="4"/>
  <c r="AL145" i="4"/>
  <c r="AL146" i="4"/>
  <c r="AL147" i="4"/>
  <c r="AL148" i="4"/>
  <c r="AL149" i="4"/>
  <c r="AL150" i="4"/>
  <c r="AL151" i="4"/>
  <c r="AL152" i="4"/>
  <c r="AL153" i="4"/>
  <c r="AL154" i="4"/>
  <c r="AL155" i="4"/>
  <c r="AL156" i="4"/>
  <c r="AL157" i="4"/>
  <c r="AL158" i="4"/>
  <c r="AL159" i="4"/>
  <c r="AL160" i="4"/>
  <c r="AL161" i="4"/>
  <c r="AL162" i="4"/>
  <c r="AL163" i="4"/>
  <c r="AL164" i="4"/>
  <c r="AL165" i="4"/>
  <c r="AL123" i="3"/>
  <c r="AL124" i="3"/>
  <c r="AL125" i="3"/>
  <c r="AL126" i="3"/>
  <c r="AL127" i="3"/>
  <c r="AL128" i="3"/>
  <c r="AL129" i="3"/>
  <c r="AL130" i="3"/>
  <c r="AL131" i="3"/>
  <c r="AL132" i="3"/>
  <c r="AL133" i="3"/>
  <c r="AL134" i="3"/>
  <c r="AL135" i="3"/>
  <c r="AL136" i="3"/>
  <c r="AL137" i="3"/>
  <c r="AL138" i="3"/>
  <c r="AL139" i="3"/>
  <c r="AL140" i="3"/>
  <c r="AL141" i="3"/>
  <c r="AL142" i="3"/>
  <c r="AL143" i="3"/>
  <c r="AL144" i="3"/>
  <c r="AL145" i="3"/>
  <c r="AL146" i="3"/>
  <c r="AL147" i="3"/>
  <c r="AL148" i="3"/>
  <c r="AL149" i="3"/>
  <c r="AL150" i="3"/>
  <c r="AL151" i="3"/>
  <c r="AL152" i="3"/>
  <c r="AL153" i="3"/>
  <c r="AL154" i="3"/>
  <c r="AL155" i="3"/>
  <c r="AL156" i="3"/>
  <c r="AL157" i="3"/>
  <c r="AL158" i="3"/>
  <c r="AL159" i="3"/>
  <c r="AL160" i="3"/>
  <c r="AL161" i="3"/>
  <c r="AL162" i="3"/>
  <c r="AL163" i="3"/>
  <c r="AL164" i="3"/>
  <c r="AL165" i="3"/>
  <c r="AL123" i="15"/>
  <c r="AL124" i="15"/>
  <c r="AL125" i="15"/>
  <c r="AL126" i="15"/>
  <c r="AL127" i="15"/>
  <c r="AL128" i="15"/>
  <c r="AL129" i="15"/>
  <c r="AL130" i="15"/>
  <c r="AL131" i="15"/>
  <c r="AL132" i="15"/>
  <c r="AL133" i="15"/>
  <c r="AL134" i="15"/>
  <c r="AL135" i="15"/>
  <c r="AL136" i="15"/>
  <c r="AL137" i="15"/>
  <c r="AL138" i="15"/>
  <c r="AL139" i="15"/>
  <c r="AL140" i="15"/>
  <c r="AL141" i="15"/>
  <c r="AL142" i="15"/>
  <c r="AL143" i="15"/>
  <c r="AL144" i="15"/>
  <c r="AL145" i="15"/>
  <c r="AL146" i="15"/>
  <c r="AL147" i="15"/>
  <c r="AL148" i="15"/>
  <c r="AL149" i="15"/>
  <c r="AL150" i="15"/>
  <c r="AL151" i="15"/>
  <c r="AL152" i="15"/>
  <c r="AL153" i="15"/>
  <c r="AL154" i="15"/>
  <c r="AL155" i="15"/>
  <c r="AL156" i="15"/>
  <c r="AL157" i="15"/>
  <c r="AL158" i="15"/>
  <c r="AL159" i="15"/>
  <c r="AL160" i="15"/>
  <c r="AL161" i="15"/>
  <c r="AL162" i="15"/>
  <c r="AL163" i="15"/>
  <c r="AL164" i="15"/>
  <c r="AL165" i="15"/>
  <c r="AL123" i="16"/>
  <c r="AL124" i="16"/>
  <c r="AL125" i="16"/>
  <c r="AL126" i="16"/>
  <c r="AL127" i="16"/>
  <c r="AL128" i="16"/>
  <c r="AL129" i="16"/>
  <c r="AL130" i="16"/>
  <c r="AL131" i="16"/>
  <c r="AL132" i="16"/>
  <c r="AL133" i="16"/>
  <c r="AL134" i="16"/>
  <c r="AL135" i="16"/>
  <c r="AL136" i="16"/>
  <c r="AL137" i="16"/>
  <c r="AL138" i="16"/>
  <c r="AL139" i="16"/>
  <c r="AL140" i="16"/>
  <c r="AL141" i="16"/>
  <c r="AL142" i="16"/>
  <c r="AL143" i="16"/>
  <c r="AL144" i="16"/>
  <c r="AL145" i="16"/>
  <c r="AL146" i="16"/>
  <c r="AL147" i="16"/>
  <c r="AL148" i="16"/>
  <c r="AL149" i="16"/>
  <c r="AL150" i="16"/>
  <c r="AL151" i="16"/>
  <c r="AL152" i="16"/>
  <c r="AL153" i="16"/>
  <c r="AL154" i="16"/>
  <c r="AL155" i="16"/>
  <c r="AL156" i="16"/>
  <c r="AL157" i="16"/>
  <c r="AL158" i="16"/>
  <c r="AL159" i="16"/>
  <c r="AL160" i="16"/>
  <c r="AL161" i="16"/>
  <c r="AL162" i="16"/>
  <c r="AL163" i="16"/>
  <c r="AL164" i="16"/>
  <c r="AL165" i="16"/>
  <c r="AL123" i="13"/>
  <c r="AL124" i="13"/>
  <c r="AL125" i="13"/>
  <c r="AL126" i="13"/>
  <c r="AL127" i="13"/>
  <c r="AL128" i="13"/>
  <c r="AL129" i="13"/>
  <c r="AL130" i="13"/>
  <c r="AL131" i="13"/>
  <c r="AL132" i="13"/>
  <c r="AL133" i="13"/>
  <c r="AL134" i="13"/>
  <c r="AL135" i="13"/>
  <c r="AL136" i="13"/>
  <c r="AL137" i="13"/>
  <c r="AL138" i="13"/>
  <c r="AL139" i="13"/>
  <c r="AL140" i="13"/>
  <c r="AL141" i="13"/>
  <c r="AL142" i="13"/>
  <c r="AL143" i="13"/>
  <c r="AL144" i="13"/>
  <c r="AL145" i="13"/>
  <c r="AL146" i="13"/>
  <c r="AL147" i="13"/>
  <c r="AL148" i="13"/>
  <c r="AL149" i="13"/>
  <c r="AL150" i="13"/>
  <c r="AL151" i="13"/>
  <c r="AL152" i="13"/>
  <c r="AL153" i="13"/>
  <c r="AL154" i="13"/>
  <c r="AL155" i="13"/>
  <c r="AL156" i="13"/>
  <c r="AL157" i="13"/>
  <c r="AL158" i="13"/>
  <c r="AL159" i="13"/>
  <c r="AL160" i="13"/>
  <c r="AL161" i="13"/>
  <c r="AL162" i="13"/>
  <c r="AL163" i="13"/>
  <c r="AL164" i="13"/>
  <c r="AL165" i="13"/>
  <c r="AL68" i="12"/>
  <c r="AL69" i="12"/>
  <c r="AL70" i="12"/>
  <c r="AL71" i="12"/>
  <c r="AL72" i="12"/>
  <c r="AL73" i="12"/>
  <c r="AL74" i="12"/>
  <c r="AL75" i="12"/>
  <c r="AL76" i="12"/>
  <c r="AL77" i="12"/>
  <c r="AL78" i="12"/>
  <c r="AL79" i="12"/>
  <c r="AL80" i="12"/>
  <c r="AL81" i="12"/>
  <c r="AL82" i="12"/>
  <c r="AL83" i="12"/>
  <c r="AL84" i="12"/>
  <c r="AL85" i="12"/>
  <c r="AL86" i="12"/>
  <c r="AL87" i="12"/>
  <c r="AL88" i="12"/>
  <c r="AL89" i="12"/>
  <c r="AL90" i="12"/>
  <c r="AL91" i="12"/>
  <c r="AL92" i="12"/>
  <c r="AL93" i="12"/>
  <c r="AL94" i="12"/>
  <c r="AL95" i="12"/>
  <c r="AL96" i="12"/>
  <c r="AL97" i="12"/>
  <c r="AL98" i="12"/>
  <c r="AL99" i="12"/>
  <c r="AL100" i="12"/>
  <c r="AL101" i="12"/>
  <c r="AL102" i="12"/>
  <c r="AL103" i="12"/>
  <c r="AL104" i="12"/>
  <c r="AL105" i="12"/>
  <c r="AL106" i="12"/>
  <c r="AL107" i="12"/>
  <c r="AL108" i="12"/>
  <c r="AL109" i="12"/>
  <c r="AL110" i="12"/>
  <c r="AL68" i="11"/>
  <c r="AL69" i="11"/>
  <c r="AL70" i="11"/>
  <c r="AL71" i="11"/>
  <c r="AL72" i="11"/>
  <c r="AL73" i="11"/>
  <c r="AL74" i="11"/>
  <c r="AL75" i="11"/>
  <c r="AL76" i="11"/>
  <c r="AL77" i="11"/>
  <c r="AL78" i="11"/>
  <c r="AL79" i="11"/>
  <c r="AL80" i="11"/>
  <c r="AL81" i="11"/>
  <c r="AL82" i="11"/>
  <c r="AL83" i="11"/>
  <c r="AL84" i="11"/>
  <c r="AL85" i="11"/>
  <c r="AL86" i="11"/>
  <c r="AL87" i="11"/>
  <c r="AL88" i="11"/>
  <c r="AL89" i="11"/>
  <c r="AL90" i="11"/>
  <c r="AL91" i="11"/>
  <c r="AL92" i="11"/>
  <c r="AL93" i="11"/>
  <c r="AL94" i="11"/>
  <c r="AL95" i="11"/>
  <c r="AL96" i="11"/>
  <c r="AL97" i="11"/>
  <c r="AL98" i="11"/>
  <c r="AL99" i="11"/>
  <c r="AL100" i="11"/>
  <c r="AL101" i="11"/>
  <c r="AL102" i="11"/>
  <c r="AL103" i="11"/>
  <c r="AL104" i="11"/>
  <c r="AL105" i="11"/>
  <c r="AL106" i="11"/>
  <c r="AL107" i="11"/>
  <c r="AL108" i="11"/>
  <c r="AL109" i="11"/>
  <c r="AL110" i="11"/>
  <c r="AL68" i="10"/>
  <c r="AL69" i="10"/>
  <c r="AL70" i="10"/>
  <c r="AL71" i="10"/>
  <c r="AL72" i="10"/>
  <c r="AL73" i="10"/>
  <c r="AL74" i="10"/>
  <c r="AL75" i="10"/>
  <c r="AL76" i="10"/>
  <c r="AL77" i="10"/>
  <c r="AL78" i="10"/>
  <c r="AL79" i="10"/>
  <c r="AL80" i="10"/>
  <c r="AL81" i="10"/>
  <c r="AL82" i="10"/>
  <c r="AL83" i="10"/>
  <c r="AL84" i="10"/>
  <c r="AL85" i="10"/>
  <c r="AL86" i="10"/>
  <c r="AL87" i="10"/>
  <c r="AL88" i="10"/>
  <c r="AL89" i="10"/>
  <c r="AL90" i="10"/>
  <c r="AL91" i="10"/>
  <c r="AL92" i="10"/>
  <c r="AL93" i="10"/>
  <c r="AL94" i="10"/>
  <c r="AL95" i="10"/>
  <c r="AL96" i="10"/>
  <c r="AL97" i="10"/>
  <c r="AL98" i="10"/>
  <c r="AL99" i="10"/>
  <c r="AL100" i="10"/>
  <c r="AL101" i="10"/>
  <c r="AL102" i="10"/>
  <c r="AL103" i="10"/>
  <c r="AL104" i="10"/>
  <c r="AL105" i="10"/>
  <c r="AL106" i="10"/>
  <c r="AL107" i="10"/>
  <c r="AL108" i="10"/>
  <c r="AL109" i="10"/>
  <c r="AL110" i="10"/>
  <c r="AL68" i="9"/>
  <c r="AL69" i="9"/>
  <c r="AL70" i="9"/>
  <c r="AL71" i="9"/>
  <c r="AL72" i="9"/>
  <c r="AL73" i="9"/>
  <c r="AL74" i="9"/>
  <c r="AL75" i="9"/>
  <c r="AL76" i="9"/>
  <c r="AL77" i="9"/>
  <c r="AL78" i="9"/>
  <c r="AL79" i="9"/>
  <c r="AL80" i="9"/>
  <c r="AL81" i="9"/>
  <c r="AL82" i="9"/>
  <c r="AL83" i="9"/>
  <c r="AL84" i="9"/>
  <c r="AL85" i="9"/>
  <c r="AL86" i="9"/>
  <c r="AL87" i="9"/>
  <c r="AL88" i="9"/>
  <c r="AL89" i="9"/>
  <c r="AL90" i="9"/>
  <c r="AL91" i="9"/>
  <c r="AL92" i="9"/>
  <c r="AL93" i="9"/>
  <c r="AL94" i="9"/>
  <c r="AL95" i="9"/>
  <c r="AL96" i="9"/>
  <c r="AL97" i="9"/>
  <c r="AL98" i="9"/>
  <c r="AL99" i="9"/>
  <c r="AL100" i="9"/>
  <c r="AL101" i="9"/>
  <c r="AL102" i="9"/>
  <c r="AL103" i="9"/>
  <c r="AL104" i="9"/>
  <c r="AL105" i="9"/>
  <c r="AL106" i="9"/>
  <c r="AL107" i="9"/>
  <c r="AL108" i="9"/>
  <c r="AL109" i="9"/>
  <c r="AL110" i="9"/>
  <c r="AL68" i="17"/>
  <c r="AL69" i="17"/>
  <c r="AL70" i="17"/>
  <c r="AL71" i="17"/>
  <c r="AL72" i="17"/>
  <c r="AL73" i="17"/>
  <c r="AL74" i="17"/>
  <c r="AL75" i="17"/>
  <c r="AL76" i="17"/>
  <c r="AL77" i="17"/>
  <c r="AL78" i="17"/>
  <c r="AL79" i="17"/>
  <c r="AL80" i="17"/>
  <c r="AL81" i="17"/>
  <c r="AL82" i="17"/>
  <c r="AL83" i="17"/>
  <c r="AL84" i="17"/>
  <c r="AL85" i="17"/>
  <c r="AL86" i="17"/>
  <c r="AL87" i="17"/>
  <c r="AL88" i="17"/>
  <c r="AL89" i="17"/>
  <c r="AL90" i="17"/>
  <c r="AL91" i="17"/>
  <c r="AL92" i="17"/>
  <c r="AL93" i="17"/>
  <c r="AL94" i="17"/>
  <c r="AL95" i="17"/>
  <c r="AL96" i="17"/>
  <c r="AL97" i="17"/>
  <c r="AL98" i="17"/>
  <c r="AL99" i="17"/>
  <c r="AL100" i="17"/>
  <c r="AL101" i="17"/>
  <c r="AL102" i="17"/>
  <c r="AL103" i="17"/>
  <c r="AL104" i="17"/>
  <c r="AL105" i="17"/>
  <c r="AL106" i="17"/>
  <c r="AL107" i="17"/>
  <c r="AL108" i="17"/>
  <c r="AL109" i="17"/>
  <c r="AL110" i="17"/>
  <c r="AL68" i="8"/>
  <c r="AL69" i="8"/>
  <c r="AL70" i="8"/>
  <c r="AL71" i="8"/>
  <c r="AL72" i="8"/>
  <c r="AL73" i="8"/>
  <c r="AL74" i="8"/>
  <c r="AL75" i="8"/>
  <c r="AL76" i="8"/>
  <c r="AL77" i="8"/>
  <c r="AL78" i="8"/>
  <c r="AL79" i="8"/>
  <c r="AL80" i="8"/>
  <c r="AL81" i="8"/>
  <c r="AL82" i="8"/>
  <c r="AL83" i="8"/>
  <c r="AL84" i="8"/>
  <c r="AL85" i="8"/>
  <c r="AL86" i="8"/>
  <c r="AL87" i="8"/>
  <c r="AL88" i="8"/>
  <c r="AL89" i="8"/>
  <c r="AL90" i="8"/>
  <c r="AL91" i="8"/>
  <c r="AL92" i="8"/>
  <c r="AL93" i="8"/>
  <c r="AL94" i="8"/>
  <c r="AL95" i="8"/>
  <c r="AL96" i="8"/>
  <c r="AL97" i="8"/>
  <c r="AL98" i="8"/>
  <c r="AL99" i="8"/>
  <c r="AL100" i="8"/>
  <c r="AL101" i="8"/>
  <c r="AL102" i="8"/>
  <c r="AL103" i="8"/>
  <c r="AL104" i="8"/>
  <c r="AL105" i="8"/>
  <c r="AL106" i="8"/>
  <c r="AL107" i="8"/>
  <c r="AL108" i="8"/>
  <c r="AL109" i="8"/>
  <c r="AL110" i="8"/>
  <c r="AL68" i="7"/>
  <c r="AL69" i="7"/>
  <c r="AL70" i="7"/>
  <c r="AL71" i="7"/>
  <c r="AL72" i="7"/>
  <c r="AL73" i="7"/>
  <c r="AL74" i="7"/>
  <c r="AL75" i="7"/>
  <c r="AL76" i="7"/>
  <c r="AL77" i="7"/>
  <c r="AL78" i="7"/>
  <c r="AL79" i="7"/>
  <c r="AL80" i="7"/>
  <c r="AL81" i="7"/>
  <c r="AL82" i="7"/>
  <c r="AL83" i="7"/>
  <c r="AL84" i="7"/>
  <c r="AL85" i="7"/>
  <c r="AL86" i="7"/>
  <c r="AL87" i="7"/>
  <c r="AL88" i="7"/>
  <c r="AL89" i="7"/>
  <c r="AL90" i="7"/>
  <c r="AL91" i="7"/>
  <c r="AL92" i="7"/>
  <c r="AL93" i="7"/>
  <c r="AL94" i="7"/>
  <c r="AL95" i="7"/>
  <c r="AL96" i="7"/>
  <c r="AL97" i="7"/>
  <c r="AL98" i="7"/>
  <c r="AL99" i="7"/>
  <c r="AL100" i="7"/>
  <c r="AL101" i="7"/>
  <c r="AL102" i="7"/>
  <c r="AL103" i="7"/>
  <c r="AL104" i="7"/>
  <c r="AL105" i="7"/>
  <c r="AL106" i="7"/>
  <c r="AL107" i="7"/>
  <c r="AL108" i="7"/>
  <c r="AL109" i="7"/>
  <c r="AL110" i="7"/>
  <c r="AL68" i="20"/>
  <c r="AL69" i="20"/>
  <c r="AL70" i="20"/>
  <c r="AL71" i="20"/>
  <c r="AL72" i="20"/>
  <c r="AL73" i="20"/>
  <c r="AL74" i="20"/>
  <c r="AL75" i="20"/>
  <c r="AL76" i="20"/>
  <c r="AL77" i="20"/>
  <c r="AL78" i="20"/>
  <c r="AL79" i="20"/>
  <c r="AL80" i="20"/>
  <c r="AL81" i="20"/>
  <c r="AL82" i="20"/>
  <c r="AL83" i="20"/>
  <c r="AL84" i="20"/>
  <c r="AL85" i="20"/>
  <c r="AL86" i="20"/>
  <c r="AL87" i="20"/>
  <c r="AL88" i="20"/>
  <c r="AL89" i="20"/>
  <c r="AL90" i="20"/>
  <c r="AL91" i="20"/>
  <c r="AL92" i="20"/>
  <c r="AL93" i="20"/>
  <c r="AL94" i="20"/>
  <c r="AL95" i="20"/>
  <c r="AL96" i="20"/>
  <c r="AL97" i="20"/>
  <c r="AL98" i="20"/>
  <c r="AL99" i="20"/>
  <c r="AL100" i="20"/>
  <c r="AL101" i="20"/>
  <c r="AL102" i="20"/>
  <c r="AL103" i="20"/>
  <c r="AL104" i="20"/>
  <c r="AL105" i="20"/>
  <c r="AL106" i="20"/>
  <c r="AL107" i="20"/>
  <c r="AL108" i="20"/>
  <c r="AL109" i="20"/>
  <c r="AL110" i="20"/>
  <c r="AL68" i="6"/>
  <c r="AL69" i="6"/>
  <c r="AL70" i="6"/>
  <c r="AL71" i="6"/>
  <c r="AL72" i="6"/>
  <c r="AL73" i="6"/>
  <c r="AL74" i="6"/>
  <c r="AL75" i="6"/>
  <c r="AL76" i="6"/>
  <c r="AL77" i="6"/>
  <c r="AL78" i="6"/>
  <c r="AL79" i="6"/>
  <c r="AL80" i="6"/>
  <c r="AL81" i="6"/>
  <c r="AL82" i="6"/>
  <c r="AL83" i="6"/>
  <c r="AL84" i="6"/>
  <c r="AL85" i="6"/>
  <c r="AL86" i="6"/>
  <c r="AL87" i="6"/>
  <c r="AL88" i="6"/>
  <c r="AL89" i="6"/>
  <c r="AL90" i="6"/>
  <c r="AL91" i="6"/>
  <c r="AL92" i="6"/>
  <c r="AL93" i="6"/>
  <c r="AL94" i="6"/>
  <c r="AL95" i="6"/>
  <c r="AL96" i="6"/>
  <c r="AL97" i="6"/>
  <c r="AL98" i="6"/>
  <c r="AL99" i="6"/>
  <c r="AL100" i="6"/>
  <c r="AL101" i="6"/>
  <c r="AL102" i="6"/>
  <c r="AL103" i="6"/>
  <c r="AL104" i="6"/>
  <c r="AL105" i="6"/>
  <c r="AL106" i="6"/>
  <c r="AL107" i="6"/>
  <c r="AL108" i="6"/>
  <c r="AL109" i="6"/>
  <c r="AL110" i="6"/>
  <c r="AL68" i="5"/>
  <c r="AL69" i="5"/>
  <c r="AL70" i="5"/>
  <c r="AL71" i="5"/>
  <c r="AL72" i="5"/>
  <c r="AL73" i="5"/>
  <c r="AL74" i="5"/>
  <c r="AL75" i="5"/>
  <c r="AL76" i="5"/>
  <c r="AL77" i="5"/>
  <c r="AL78" i="5"/>
  <c r="AL79" i="5"/>
  <c r="AL80" i="5"/>
  <c r="AL81" i="5"/>
  <c r="AL82" i="5"/>
  <c r="AL83" i="5"/>
  <c r="AL84" i="5"/>
  <c r="AL85" i="5"/>
  <c r="AL86" i="5"/>
  <c r="AL87" i="5"/>
  <c r="AL88" i="5"/>
  <c r="AL89" i="5"/>
  <c r="AL90" i="5"/>
  <c r="AL91" i="5"/>
  <c r="AL92" i="5"/>
  <c r="AL93" i="5"/>
  <c r="AL94" i="5"/>
  <c r="AL95" i="5"/>
  <c r="AL96" i="5"/>
  <c r="AL97" i="5"/>
  <c r="AL98" i="5"/>
  <c r="AL99" i="5"/>
  <c r="AL100" i="5"/>
  <c r="AL101" i="5"/>
  <c r="AL102" i="5"/>
  <c r="AL103" i="5"/>
  <c r="AL104" i="5"/>
  <c r="AL105" i="5"/>
  <c r="AL106" i="5"/>
  <c r="AL107" i="5"/>
  <c r="AL108" i="5"/>
  <c r="AL109" i="5"/>
  <c r="AL110" i="5"/>
  <c r="AL68" i="4"/>
  <c r="AL69" i="4"/>
  <c r="AL70" i="4"/>
  <c r="AL71" i="4"/>
  <c r="AL72" i="4"/>
  <c r="AL73" i="4"/>
  <c r="AL74" i="4"/>
  <c r="AL75" i="4"/>
  <c r="AL76" i="4"/>
  <c r="AL77" i="4"/>
  <c r="AL78" i="4"/>
  <c r="AL79" i="4"/>
  <c r="AL80" i="4"/>
  <c r="AL81" i="4"/>
  <c r="AL82" i="4"/>
  <c r="AL83" i="4"/>
  <c r="AL84" i="4"/>
  <c r="AL85" i="4"/>
  <c r="AL86" i="4"/>
  <c r="AL87" i="4"/>
  <c r="AL88" i="4"/>
  <c r="AL89" i="4"/>
  <c r="AL90" i="4"/>
  <c r="AL91" i="4"/>
  <c r="AL92" i="4"/>
  <c r="AL93" i="4"/>
  <c r="AL94" i="4"/>
  <c r="AL95" i="4"/>
  <c r="AL96" i="4"/>
  <c r="AL97" i="4"/>
  <c r="AL98" i="4"/>
  <c r="AL99" i="4"/>
  <c r="AL100" i="4"/>
  <c r="AL101" i="4"/>
  <c r="AL102" i="4"/>
  <c r="AL103" i="4"/>
  <c r="AL104" i="4"/>
  <c r="AL105" i="4"/>
  <c r="AL106" i="4"/>
  <c r="AL107" i="4"/>
  <c r="AL108" i="4"/>
  <c r="AL109" i="4"/>
  <c r="AL110" i="4"/>
  <c r="AL68" i="3"/>
  <c r="AL69" i="3"/>
  <c r="AL70" i="3"/>
  <c r="AL71" i="3"/>
  <c r="AL72" i="3"/>
  <c r="AL73" i="3"/>
  <c r="AL74" i="3"/>
  <c r="AL75" i="3"/>
  <c r="AL76" i="3"/>
  <c r="AL77" i="3"/>
  <c r="AL78" i="3"/>
  <c r="AL79" i="3"/>
  <c r="AL80" i="3"/>
  <c r="AL81" i="3"/>
  <c r="AL82" i="3"/>
  <c r="AL83" i="3"/>
  <c r="AL84" i="3"/>
  <c r="AL85" i="3"/>
  <c r="AL86" i="3"/>
  <c r="AL87" i="3"/>
  <c r="AL88" i="3"/>
  <c r="AL89" i="3"/>
  <c r="AL90" i="3"/>
  <c r="AL91" i="3"/>
  <c r="AL92" i="3"/>
  <c r="AL93" i="3"/>
  <c r="AL94" i="3"/>
  <c r="AL95" i="3"/>
  <c r="AL96" i="3"/>
  <c r="AL97" i="3"/>
  <c r="AL98" i="3"/>
  <c r="AL99" i="3"/>
  <c r="AL100" i="3"/>
  <c r="AL101" i="3"/>
  <c r="AL102" i="3"/>
  <c r="AL103" i="3"/>
  <c r="AL104" i="3"/>
  <c r="AL105" i="3"/>
  <c r="AL106" i="3"/>
  <c r="AL107" i="3"/>
  <c r="AL108" i="3"/>
  <c r="AL109" i="3"/>
  <c r="AL110" i="3"/>
  <c r="AL68" i="15"/>
  <c r="AL69" i="15"/>
  <c r="AL70" i="15"/>
  <c r="AL71" i="15"/>
  <c r="AL72" i="15"/>
  <c r="AL73" i="15"/>
  <c r="AL74" i="15"/>
  <c r="AL75" i="15"/>
  <c r="AL76" i="15"/>
  <c r="AL77" i="15"/>
  <c r="AL78" i="15"/>
  <c r="AL79" i="15"/>
  <c r="AL80" i="15"/>
  <c r="AL81" i="15"/>
  <c r="AL82" i="15"/>
  <c r="AL83" i="15"/>
  <c r="AL84" i="15"/>
  <c r="AL85" i="15"/>
  <c r="AL86" i="15"/>
  <c r="AL87" i="15"/>
  <c r="AL88" i="15"/>
  <c r="AL89" i="15"/>
  <c r="AL90" i="15"/>
  <c r="AL91" i="15"/>
  <c r="AL92" i="15"/>
  <c r="AL93" i="15"/>
  <c r="AL94" i="15"/>
  <c r="AL95" i="15"/>
  <c r="AL96" i="15"/>
  <c r="AL97" i="15"/>
  <c r="AL98" i="15"/>
  <c r="AL99" i="15"/>
  <c r="AL100" i="15"/>
  <c r="AL101" i="15"/>
  <c r="AL102" i="15"/>
  <c r="AL103" i="15"/>
  <c r="AL104" i="15"/>
  <c r="AL105" i="15"/>
  <c r="AL106" i="15"/>
  <c r="AL107" i="15"/>
  <c r="AL108" i="15"/>
  <c r="AL109" i="15"/>
  <c r="AL110" i="15"/>
  <c r="AL68" i="16"/>
  <c r="AL69" i="16"/>
  <c r="AL70" i="16"/>
  <c r="AL71" i="16"/>
  <c r="AL72" i="16"/>
  <c r="AL73" i="16"/>
  <c r="AL74" i="16"/>
  <c r="AL75" i="16"/>
  <c r="AL76" i="16"/>
  <c r="AL77" i="16"/>
  <c r="AL78" i="16"/>
  <c r="AL79" i="16"/>
  <c r="AL80" i="16"/>
  <c r="AL81" i="16"/>
  <c r="AL82" i="16"/>
  <c r="AL83" i="16"/>
  <c r="AL84" i="16"/>
  <c r="AL85" i="16"/>
  <c r="AL86" i="16"/>
  <c r="AL87" i="16"/>
  <c r="AL88" i="16"/>
  <c r="AL89" i="16"/>
  <c r="AL90" i="16"/>
  <c r="AL91" i="16"/>
  <c r="AL92" i="16"/>
  <c r="AL93" i="16"/>
  <c r="AL94" i="16"/>
  <c r="AL95" i="16"/>
  <c r="AL96" i="16"/>
  <c r="AL97" i="16"/>
  <c r="AL98" i="16"/>
  <c r="AL99" i="16"/>
  <c r="AL100" i="16"/>
  <c r="AL101" i="16"/>
  <c r="AL102" i="16"/>
  <c r="AL103" i="16"/>
  <c r="AL104" i="16"/>
  <c r="AL105" i="16"/>
  <c r="AL106" i="16"/>
  <c r="AL107" i="16"/>
  <c r="AL108" i="16"/>
  <c r="AL109" i="16"/>
  <c r="AL110" i="16"/>
  <c r="AL68" i="13"/>
  <c r="AL69" i="13"/>
  <c r="AL70" i="13"/>
  <c r="AL71" i="13"/>
  <c r="AL72" i="13"/>
  <c r="AL73" i="13"/>
  <c r="AL74" i="13"/>
  <c r="AL75" i="13"/>
  <c r="AL76" i="13"/>
  <c r="AL77" i="13"/>
  <c r="AL78" i="13"/>
  <c r="AL79" i="13"/>
  <c r="AL80" i="13"/>
  <c r="AL81" i="13"/>
  <c r="AL82" i="13"/>
  <c r="AL83" i="13"/>
  <c r="AL84" i="13"/>
  <c r="AL85" i="13"/>
  <c r="AL86" i="13"/>
  <c r="AL87" i="13"/>
  <c r="AL88" i="13"/>
  <c r="AL89" i="13"/>
  <c r="AL90" i="13"/>
  <c r="AL91" i="13"/>
  <c r="AL92" i="13"/>
  <c r="AL93" i="13"/>
  <c r="AL94" i="13"/>
  <c r="AL95" i="13"/>
  <c r="AL96" i="13"/>
  <c r="AL97" i="13"/>
  <c r="AL98" i="13"/>
  <c r="AL99" i="13"/>
  <c r="AL100" i="13"/>
  <c r="AL101" i="13"/>
  <c r="AL102" i="13"/>
  <c r="AL103" i="13"/>
  <c r="AL104" i="13"/>
  <c r="AL105" i="13"/>
  <c r="AL106" i="13"/>
  <c r="AL107" i="13"/>
  <c r="AL108" i="13"/>
  <c r="AL109" i="13"/>
  <c r="AL110" i="13"/>
  <c r="AL123" i="14"/>
  <c r="AL124" i="14"/>
  <c r="AL125" i="14"/>
  <c r="AL126" i="14"/>
  <c r="AL127" i="14"/>
  <c r="AL128" i="14"/>
  <c r="AL129" i="14"/>
  <c r="AL130" i="14"/>
  <c r="AL131" i="14"/>
  <c r="AL132" i="14"/>
  <c r="AL133" i="14"/>
  <c r="AL134" i="14"/>
  <c r="AL135" i="14"/>
  <c r="AL136" i="14"/>
  <c r="AL137" i="14"/>
  <c r="AL138" i="14"/>
  <c r="AL139" i="14"/>
  <c r="AL140" i="14"/>
  <c r="AL141" i="14"/>
  <c r="AL142" i="14"/>
  <c r="AL143" i="14"/>
  <c r="AL144" i="14"/>
  <c r="AL145" i="14"/>
  <c r="AL146" i="14"/>
  <c r="AL147" i="14"/>
  <c r="AL148" i="14"/>
  <c r="AL149" i="14"/>
  <c r="AL150" i="14"/>
  <c r="AL151" i="14"/>
  <c r="AL152" i="14"/>
  <c r="AL153" i="14"/>
  <c r="AL154" i="14"/>
  <c r="AL155" i="14"/>
  <c r="AL156" i="14"/>
  <c r="AL157" i="14"/>
  <c r="AL158" i="14"/>
  <c r="AL159" i="14"/>
  <c r="AL160" i="14"/>
  <c r="AL161" i="14"/>
  <c r="AL162" i="14"/>
  <c r="AL163" i="14"/>
  <c r="AL164" i="14"/>
  <c r="AL165" i="14"/>
  <c r="AL68" i="14"/>
  <c r="AL69" i="14"/>
  <c r="AL70" i="14"/>
  <c r="AL71" i="14"/>
  <c r="AL72" i="14"/>
  <c r="AL73" i="14"/>
  <c r="AL74" i="14"/>
  <c r="AL75" i="14"/>
  <c r="AL76" i="14"/>
  <c r="AL77" i="14"/>
  <c r="AL78" i="14"/>
  <c r="AL79" i="14"/>
  <c r="AL80" i="14"/>
  <c r="AL81" i="14"/>
  <c r="AL82" i="14"/>
  <c r="AL83" i="14"/>
  <c r="AL84" i="14"/>
  <c r="AL85" i="14"/>
  <c r="AL86" i="14"/>
  <c r="AL87" i="14"/>
  <c r="AL88" i="14"/>
  <c r="AL89" i="14"/>
  <c r="AL90" i="14"/>
  <c r="AL91" i="14"/>
  <c r="AL92" i="14"/>
  <c r="AL93" i="14"/>
  <c r="AL94" i="14"/>
  <c r="AL95" i="14"/>
  <c r="AL96" i="14"/>
  <c r="AL97" i="14"/>
  <c r="AL98" i="14"/>
  <c r="AL99" i="14"/>
  <c r="AL100" i="14"/>
  <c r="AL101" i="14"/>
  <c r="AL102" i="14"/>
  <c r="AL103" i="14"/>
  <c r="AL104" i="14"/>
  <c r="AL105" i="14"/>
  <c r="AL106" i="14"/>
  <c r="AL107" i="14"/>
  <c r="AL108" i="14"/>
  <c r="AL109" i="14"/>
  <c r="AL110" i="14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AL67" i="13"/>
  <c r="T46" i="19" l="1"/>
  <c r="T45" i="19"/>
  <c r="T47" i="19" l="1"/>
  <c r="T48" i="19"/>
  <c r="T109" i="19"/>
  <c r="T110" i="19"/>
  <c r="T53" i="19" l="1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W54" i="2" s="1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G54" i="2" s="1"/>
  <c r="F109" i="2"/>
  <c r="E109" i="2"/>
  <c r="D109" i="2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A55" i="2"/>
  <c r="M55" i="2"/>
  <c r="H55" i="2"/>
  <c r="F54" i="2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M165" i="13"/>
  <c r="AM164" i="13"/>
  <c r="AM165" i="12"/>
  <c r="AM164" i="11"/>
  <c r="AM165" i="10"/>
  <c r="AM164" i="10"/>
  <c r="AM165" i="9"/>
  <c r="AM164" i="9"/>
  <c r="AM165" i="17"/>
  <c r="AM164" i="8"/>
  <c r="AM165" i="7"/>
  <c r="AM164" i="7"/>
  <c r="AM165" i="20"/>
  <c r="AM164" i="20"/>
  <c r="AM165" i="6"/>
  <c r="AM164" i="5"/>
  <c r="AM165" i="4"/>
  <c r="AM164" i="4"/>
  <c r="AM165" i="3"/>
  <c r="AM164" i="3"/>
  <c r="AM165" i="15"/>
  <c r="AM164" i="16"/>
  <c r="AL55" i="13"/>
  <c r="AL54" i="13"/>
  <c r="AM110" i="12"/>
  <c r="AM109" i="12"/>
  <c r="AM110" i="11"/>
  <c r="AL54" i="11"/>
  <c r="AM110" i="10"/>
  <c r="AM109" i="10"/>
  <c r="AM110" i="9"/>
  <c r="AL54" i="9"/>
  <c r="AM110" i="17"/>
  <c r="AL54" i="17"/>
  <c r="AM110" i="8"/>
  <c r="AM109" i="8"/>
  <c r="AM110" i="7"/>
  <c r="AL55" i="20"/>
  <c r="AL54" i="20"/>
  <c r="AM110" i="6"/>
  <c r="AL54" i="6"/>
  <c r="AL55" i="5"/>
  <c r="AL54" i="5"/>
  <c r="AM110" i="4"/>
  <c r="AM109" i="4"/>
  <c r="AM110" i="3"/>
  <c r="AL54" i="3"/>
  <c r="AM110" i="15"/>
  <c r="AM109" i="15"/>
  <c r="AM110" i="16"/>
  <c r="AM109" i="16"/>
  <c r="AL54" i="14"/>
  <c r="T52" i="19"/>
  <c r="T51" i="19"/>
  <c r="AM109" i="6"/>
  <c r="AJ165" i="2"/>
  <c r="AJ55" i="2" s="1"/>
  <c r="AI165" i="2"/>
  <c r="AH165" i="2"/>
  <c r="AG165" i="2"/>
  <c r="AF165" i="2"/>
  <c r="AF55" i="2" s="1"/>
  <c r="AE165" i="2"/>
  <c r="AD165" i="2"/>
  <c r="AC165" i="2"/>
  <c r="AC55" i="2" s="1"/>
  <c r="AB165" i="2"/>
  <c r="AB55" i="2" s="1"/>
  <c r="AA165" i="2"/>
  <c r="Z165" i="2"/>
  <c r="Z55" i="2" s="1"/>
  <c r="Y165" i="2"/>
  <c r="Y55" i="2" s="1"/>
  <c r="X165" i="2"/>
  <c r="X55" i="2" s="1"/>
  <c r="W165" i="2"/>
  <c r="V165" i="2"/>
  <c r="U165" i="2"/>
  <c r="U55" i="2" s="1"/>
  <c r="T165" i="2"/>
  <c r="T55" i="2" s="1"/>
  <c r="S165" i="2"/>
  <c r="R165" i="2"/>
  <c r="Q165" i="2"/>
  <c r="P165" i="2"/>
  <c r="P55" i="2" s="1"/>
  <c r="O165" i="2"/>
  <c r="N165" i="2"/>
  <c r="M165" i="2"/>
  <c r="L165" i="2"/>
  <c r="L55" i="2" s="1"/>
  <c r="K165" i="2"/>
  <c r="J165" i="2"/>
  <c r="I165" i="2"/>
  <c r="H165" i="2"/>
  <c r="G165" i="2"/>
  <c r="F165" i="2"/>
  <c r="E165" i="2"/>
  <c r="E55" i="2" s="1"/>
  <c r="D165" i="2"/>
  <c r="D55" i="2" s="1"/>
  <c r="AJ164" i="2"/>
  <c r="AI164" i="2"/>
  <c r="AH164" i="2"/>
  <c r="AG164" i="2"/>
  <c r="AG54" i="2" s="1"/>
  <c r="AF164" i="2"/>
  <c r="AE164" i="2"/>
  <c r="AD164" i="2"/>
  <c r="AD54" i="2" s="1"/>
  <c r="AC164" i="2"/>
  <c r="AB164" i="2"/>
  <c r="AA164" i="2"/>
  <c r="Z164" i="2"/>
  <c r="Z54" i="2" s="1"/>
  <c r="Y164" i="2"/>
  <c r="Y54" i="2" s="1"/>
  <c r="X164" i="2"/>
  <c r="W164" i="2"/>
  <c r="V164" i="2"/>
  <c r="V54" i="2" s="1"/>
  <c r="U164" i="2"/>
  <c r="T164" i="2"/>
  <c r="S164" i="2"/>
  <c r="R164" i="2"/>
  <c r="R54" i="2" s="1"/>
  <c r="Q164" i="2"/>
  <c r="Q54" i="2" s="1"/>
  <c r="P164" i="2"/>
  <c r="O164" i="2"/>
  <c r="N164" i="2"/>
  <c r="N54" i="2" s="1"/>
  <c r="M164" i="2"/>
  <c r="L164" i="2"/>
  <c r="K164" i="2"/>
  <c r="J164" i="2"/>
  <c r="J54" i="2" s="1"/>
  <c r="I164" i="2"/>
  <c r="I54" i="2" s="1"/>
  <c r="H164" i="2"/>
  <c r="G164" i="2"/>
  <c r="F164" i="2"/>
  <c r="E164" i="2"/>
  <c r="D164" i="2"/>
  <c r="AM164" i="12"/>
  <c r="AM165" i="11"/>
  <c r="AM164" i="17"/>
  <c r="AM165" i="8"/>
  <c r="AM164" i="6"/>
  <c r="AM165" i="5"/>
  <c r="AM164" i="15"/>
  <c r="AM165" i="16"/>
  <c r="AM165" i="14"/>
  <c r="AM164" i="14"/>
  <c r="AM109" i="17"/>
  <c r="AM109" i="7"/>
  <c r="AM109" i="14"/>
  <c r="K54" i="2" l="1"/>
  <c r="S54" i="2"/>
  <c r="AA54" i="2"/>
  <c r="AI54" i="2"/>
  <c r="O54" i="2"/>
  <c r="AE54" i="2"/>
  <c r="V55" i="2"/>
  <c r="AD55" i="2"/>
  <c r="D54" i="2"/>
  <c r="L54" i="2"/>
  <c r="T54" i="2"/>
  <c r="AB54" i="2"/>
  <c r="AI55" i="2"/>
  <c r="AJ54" i="2"/>
  <c r="AL110" i="2"/>
  <c r="AM110" i="2" s="1"/>
  <c r="AL165" i="2"/>
  <c r="AM165" i="2" s="1"/>
  <c r="AM109" i="3"/>
  <c r="AM109" i="13"/>
  <c r="AL55" i="15"/>
  <c r="AL55" i="6"/>
  <c r="AL55" i="17"/>
  <c r="AL55" i="12"/>
  <c r="AM109" i="20"/>
  <c r="AM109" i="9"/>
  <c r="AL54" i="7"/>
  <c r="AL54" i="10"/>
  <c r="AL54" i="4"/>
  <c r="AM109" i="11"/>
  <c r="AL54" i="15"/>
  <c r="AL54" i="12"/>
  <c r="AM110" i="13"/>
  <c r="AM110" i="20"/>
  <c r="AL55" i="3"/>
  <c r="AL55" i="9"/>
  <c r="AM109" i="5"/>
  <c r="AL55" i="4"/>
  <c r="AL55" i="7"/>
  <c r="AL55" i="10"/>
  <c r="AL109" i="2"/>
  <c r="AM109" i="2" s="1"/>
  <c r="AM110" i="5"/>
  <c r="AL54" i="16"/>
  <c r="AL54" i="8"/>
  <c r="AL55" i="14"/>
  <c r="AL55" i="16"/>
  <c r="AL55" i="8"/>
  <c r="AL55" i="1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L164" i="2"/>
  <c r="AM164" i="2" s="1"/>
  <c r="AM110" i="14"/>
  <c r="AL55" i="2" l="1"/>
  <c r="AL54" i="2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M55" i="14" l="1"/>
  <c r="AM54" i="14"/>
  <c r="AM55" i="13"/>
  <c r="AM54" i="13"/>
  <c r="AM55" i="12"/>
  <c r="AM54" i="12"/>
  <c r="AM55" i="11"/>
  <c r="AM54" i="11"/>
  <c r="AM55" i="10"/>
  <c r="AM54" i="10"/>
  <c r="AM55" i="9"/>
  <c r="AM54" i="9"/>
  <c r="AM55" i="17"/>
  <c r="AM54" i="17"/>
  <c r="AM55" i="8"/>
  <c r="AM54" i="8"/>
  <c r="AM55" i="7"/>
  <c r="AM54" i="7"/>
  <c r="AM55" i="20"/>
  <c r="AM54" i="20"/>
  <c r="AM55" i="6"/>
  <c r="AM54" i="6"/>
  <c r="AM55" i="5"/>
  <c r="AM54" i="5"/>
  <c r="AM55" i="4"/>
  <c r="AM54" i="4"/>
  <c r="AM55" i="3"/>
  <c r="AM54" i="3"/>
  <c r="AM55" i="15"/>
  <c r="AM54" i="15"/>
  <c r="AM55" i="16"/>
  <c r="AM54" i="16"/>
  <c r="AM55" i="2"/>
  <c r="AM54" i="2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0" i="2" s="1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0" i="2" s="1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0" i="2" s="1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C120" i="2" s="1"/>
  <c r="AB123" i="2"/>
  <c r="AA123" i="2"/>
  <c r="Z123" i="2"/>
  <c r="Z120" i="2" s="1"/>
  <c r="Y123" i="2"/>
  <c r="X123" i="2"/>
  <c r="W123" i="2"/>
  <c r="AC122" i="2"/>
  <c r="AB122" i="2"/>
  <c r="AB119" i="2" s="1"/>
  <c r="AA122" i="2"/>
  <c r="Z122" i="2"/>
  <c r="Y122" i="2"/>
  <c r="Y119" i="2" s="1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R120" i="2" s="1"/>
  <c r="Q123" i="2"/>
  <c r="P123" i="2"/>
  <c r="O123" i="2"/>
  <c r="O120" i="2" s="1"/>
  <c r="N123" i="2"/>
  <c r="V122" i="2"/>
  <c r="U122" i="2"/>
  <c r="T122" i="2"/>
  <c r="S122" i="2"/>
  <c r="S119" i="2" s="1"/>
  <c r="R122" i="2"/>
  <c r="Q122" i="2"/>
  <c r="P122" i="2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M120" i="2" s="1"/>
  <c r="L123" i="2"/>
  <c r="K123" i="2"/>
  <c r="J123" i="2"/>
  <c r="J120" i="2" s="1"/>
  <c r="I123" i="2"/>
  <c r="H123" i="2"/>
  <c r="G123" i="2"/>
  <c r="F123" i="2"/>
  <c r="E123" i="2"/>
  <c r="E120" i="2" s="1"/>
  <c r="M122" i="2"/>
  <c r="L122" i="2"/>
  <c r="K122" i="2"/>
  <c r="J122" i="2"/>
  <c r="I122" i="2"/>
  <c r="H122" i="2"/>
  <c r="G122" i="2"/>
  <c r="F122" i="2"/>
  <c r="F119" i="2" s="1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P119" i="2" l="1"/>
  <c r="K119" i="2"/>
  <c r="L119" i="2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M77" i="11"/>
  <c r="AM133" i="14" l="1"/>
  <c r="AM135" i="13"/>
  <c r="AM134" i="13"/>
  <c r="AM133" i="13"/>
  <c r="AM132" i="13"/>
  <c r="AM135" i="12"/>
  <c r="AM134" i="12"/>
  <c r="AM133" i="12"/>
  <c r="AM132" i="12"/>
  <c r="AM135" i="11"/>
  <c r="AM134" i="11"/>
  <c r="AM133" i="11"/>
  <c r="AM132" i="11"/>
  <c r="AM135" i="10"/>
  <c r="AM134" i="10"/>
  <c r="AM133" i="10"/>
  <c r="AM132" i="10"/>
  <c r="AM135" i="9"/>
  <c r="AM134" i="9"/>
  <c r="AM133" i="9"/>
  <c r="AM132" i="9"/>
  <c r="AM135" i="17"/>
  <c r="AM134" i="17"/>
  <c r="AM133" i="17"/>
  <c r="AM132" i="17"/>
  <c r="AM135" i="8"/>
  <c r="AM134" i="8"/>
  <c r="AM133" i="8"/>
  <c r="AM132" i="8"/>
  <c r="AM135" i="7"/>
  <c r="AM134" i="7"/>
  <c r="AM133" i="7"/>
  <c r="AM132" i="7"/>
  <c r="AM135" i="20"/>
  <c r="AM134" i="20"/>
  <c r="AM133" i="20"/>
  <c r="AM132" i="20"/>
  <c r="AM135" i="6"/>
  <c r="AM134" i="6"/>
  <c r="AM133" i="6"/>
  <c r="AM132" i="6"/>
  <c r="AM135" i="5"/>
  <c r="AM134" i="5"/>
  <c r="AM133" i="5"/>
  <c r="AM132" i="5"/>
  <c r="AM135" i="4"/>
  <c r="AM134" i="4"/>
  <c r="AM133" i="4"/>
  <c r="AM132" i="4"/>
  <c r="AM135" i="3"/>
  <c r="AM134" i="3"/>
  <c r="AM133" i="3"/>
  <c r="AM132" i="3"/>
  <c r="AM135" i="15"/>
  <c r="AM134" i="15"/>
  <c r="AM133" i="15"/>
  <c r="AM132" i="15"/>
  <c r="AM135" i="16"/>
  <c r="AM134" i="16"/>
  <c r="AM133" i="16"/>
  <c r="AM132" i="16"/>
  <c r="AM133" i="2" l="1"/>
  <c r="AM132" i="14"/>
  <c r="AM132" i="2" s="1"/>
  <c r="AL132" i="2"/>
  <c r="AL133" i="2"/>
  <c r="AL134" i="2"/>
  <c r="AM134" i="14"/>
  <c r="AM134" i="2" s="1"/>
  <c r="AL135" i="2"/>
  <c r="AM135" i="14"/>
  <c r="AM135" i="2" s="1"/>
  <c r="AJ48" i="2" l="1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L23" i="16"/>
  <c r="AL24" i="15"/>
  <c r="AL23" i="15"/>
  <c r="AL24" i="3"/>
  <c r="AL23" i="3"/>
  <c r="AL24" i="4"/>
  <c r="AL23" i="4"/>
  <c r="AL24" i="5"/>
  <c r="AL23" i="5"/>
  <c r="AL24" i="6"/>
  <c r="AL23" i="6"/>
  <c r="AL24" i="20"/>
  <c r="AL23" i="20"/>
  <c r="AL24" i="7"/>
  <c r="AL23" i="7"/>
  <c r="AL24" i="8"/>
  <c r="AL23" i="8"/>
  <c r="AL24" i="17"/>
  <c r="AL23" i="17"/>
  <c r="AL24" i="9"/>
  <c r="AL23" i="9"/>
  <c r="AL24" i="10"/>
  <c r="AL23" i="10"/>
  <c r="AL24" i="11"/>
  <c r="AL23" i="11"/>
  <c r="AL24" i="12"/>
  <c r="AL23" i="12"/>
  <c r="AL24" i="13"/>
  <c r="AL23" i="13"/>
  <c r="T78" i="19"/>
  <c r="T77" i="19"/>
  <c r="AL24" i="16"/>
  <c r="T20" i="19"/>
  <c r="T19" i="19"/>
  <c r="AL77" i="2" l="1"/>
  <c r="AL78" i="2"/>
  <c r="AL79" i="2"/>
  <c r="AL80" i="2"/>
  <c r="AM80" i="13"/>
  <c r="AM79" i="13"/>
  <c r="AM80" i="12"/>
  <c r="AM79" i="12"/>
  <c r="AM80" i="11"/>
  <c r="AM79" i="11"/>
  <c r="AM80" i="10"/>
  <c r="AM79" i="10"/>
  <c r="AM80" i="9"/>
  <c r="AM79" i="9"/>
  <c r="AM80" i="17"/>
  <c r="AM79" i="17"/>
  <c r="AM80" i="8"/>
  <c r="AM79" i="8"/>
  <c r="AM80" i="7"/>
  <c r="AM79" i="7"/>
  <c r="AM80" i="20"/>
  <c r="AM79" i="20"/>
  <c r="AM80" i="6"/>
  <c r="AM79" i="6"/>
  <c r="AM80" i="5"/>
  <c r="AM79" i="5"/>
  <c r="AM80" i="4"/>
  <c r="AM79" i="4"/>
  <c r="AM80" i="3"/>
  <c r="AM79" i="3"/>
  <c r="AM80" i="15"/>
  <c r="AM79" i="15"/>
  <c r="AM80" i="16"/>
  <c r="AM79" i="16"/>
  <c r="AM80" i="14"/>
  <c r="AM79" i="14"/>
  <c r="AM78" i="13"/>
  <c r="AM77" i="13"/>
  <c r="AM78" i="12"/>
  <c r="AM77" i="12"/>
  <c r="AM78" i="11"/>
  <c r="AM78" i="10"/>
  <c r="AM77" i="10"/>
  <c r="AM78" i="9"/>
  <c r="AM77" i="9"/>
  <c r="AM78" i="17"/>
  <c r="AM77" i="17"/>
  <c r="AM78" i="8"/>
  <c r="AM77" i="8"/>
  <c r="AM78" i="7"/>
  <c r="AM77" i="7"/>
  <c r="AM78" i="20"/>
  <c r="AM77" i="20"/>
  <c r="AM78" i="6"/>
  <c r="AM77" i="6"/>
  <c r="AM78" i="5"/>
  <c r="AM77" i="5"/>
  <c r="AM78" i="4"/>
  <c r="AM77" i="4"/>
  <c r="AM78" i="3"/>
  <c r="AM77" i="3"/>
  <c r="AM78" i="15"/>
  <c r="AM77" i="15"/>
  <c r="AM78" i="16"/>
  <c r="AM77" i="16"/>
  <c r="AM78" i="14"/>
  <c r="AM77" i="14"/>
  <c r="AL23" i="14" l="1"/>
  <c r="AL24" i="14"/>
  <c r="AL25" i="14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M79" i="2" l="1"/>
  <c r="AL24" i="2"/>
  <c r="AM78" i="2"/>
  <c r="AL23" i="2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0" i="11" s="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0" i="8" s="1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2" i="2"/>
  <c r="AI10" i="2" l="1"/>
  <c r="AI10" i="4"/>
  <c r="AI10" i="15"/>
  <c r="AI10" i="6"/>
  <c r="AI10" i="20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0" i="13" s="1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0" i="9" s="1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0" i="8" s="1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0" i="6" s="1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9" i="5" s="1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0" i="4" s="1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9" i="16" s="1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0" i="14" s="1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K3" i="18"/>
  <c r="AK1" i="18"/>
  <c r="AL3" i="13"/>
  <c r="AL1" i="13"/>
  <c r="AL3" i="12"/>
  <c r="AL1" i="12"/>
  <c r="AL3" i="11"/>
  <c r="AL1" i="11"/>
  <c r="AL3" i="10"/>
  <c r="AL1" i="10"/>
  <c r="AL3" i="9"/>
  <c r="AL1" i="9"/>
  <c r="AL3" i="17"/>
  <c r="AL1" i="17"/>
  <c r="AL3" i="8"/>
  <c r="AL1" i="8"/>
  <c r="AL3" i="7"/>
  <c r="AL1" i="7"/>
  <c r="AL3" i="20"/>
  <c r="AL1" i="20"/>
  <c r="AL3" i="6"/>
  <c r="AL1" i="6"/>
  <c r="AL3" i="5"/>
  <c r="AL1" i="5"/>
  <c r="AL3" i="4"/>
  <c r="AL1" i="4"/>
  <c r="AL3" i="3"/>
  <c r="AL1" i="3"/>
  <c r="AL3" i="15"/>
  <c r="AL1" i="15"/>
  <c r="AL3" i="16"/>
  <c r="AL1" i="16"/>
  <c r="AL3" i="2"/>
  <c r="AL1" i="2"/>
  <c r="AL3" i="14"/>
  <c r="AL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9" i="11" s="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9" i="8" s="1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9" i="5" s="1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9" i="16" s="1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AL67" i="16"/>
  <c r="AM69" i="16"/>
  <c r="AM70" i="16"/>
  <c r="AM71" i="16"/>
  <c r="AM72" i="16"/>
  <c r="AM73" i="16"/>
  <c r="AM74" i="16"/>
  <c r="AM84" i="16"/>
  <c r="AM85" i="16"/>
  <c r="AM87" i="16"/>
  <c r="AM88" i="16"/>
  <c r="AM89" i="16"/>
  <c r="AM90" i="16"/>
  <c r="AM91" i="16"/>
  <c r="AM93" i="16"/>
  <c r="AM94" i="16"/>
  <c r="AM95" i="16"/>
  <c r="AM96" i="16"/>
  <c r="AM99" i="16"/>
  <c r="AM102" i="16"/>
  <c r="AM103" i="16"/>
  <c r="AM104" i="16"/>
  <c r="AM105" i="16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L122" i="16"/>
  <c r="AM125" i="16"/>
  <c r="AM129" i="16"/>
  <c r="AM130" i="16"/>
  <c r="AL22" i="16"/>
  <c r="AL26" i="16"/>
  <c r="AM138" i="16"/>
  <c r="AM139" i="16"/>
  <c r="AM140" i="16"/>
  <c r="AM141" i="16"/>
  <c r="AL34" i="16"/>
  <c r="AM145" i="16"/>
  <c r="AM148" i="16"/>
  <c r="AM149" i="16"/>
  <c r="AM151" i="16"/>
  <c r="AM152" i="16"/>
  <c r="AM153" i="16"/>
  <c r="AM155" i="16"/>
  <c r="AM156" i="16"/>
  <c r="AM157" i="16"/>
  <c r="AM160" i="16"/>
  <c r="AM161" i="16"/>
  <c r="AM162" i="16"/>
  <c r="AM163" i="16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AL67" i="15"/>
  <c r="AM69" i="15"/>
  <c r="AM71" i="15"/>
  <c r="AM72" i="15"/>
  <c r="AM73" i="15"/>
  <c r="AM74" i="15"/>
  <c r="AM75" i="15"/>
  <c r="AM76" i="15"/>
  <c r="AM83" i="15"/>
  <c r="AM84" i="15"/>
  <c r="AM85" i="15"/>
  <c r="AM87" i="15"/>
  <c r="AM89" i="15"/>
  <c r="AM90" i="15"/>
  <c r="AM91" i="15"/>
  <c r="AM93" i="15"/>
  <c r="AM94" i="15"/>
  <c r="AM97" i="15"/>
  <c r="AM102" i="15"/>
  <c r="AM103" i="15"/>
  <c r="AM104" i="15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L122" i="15"/>
  <c r="AM124" i="15"/>
  <c r="AM126" i="15"/>
  <c r="AM127" i="15"/>
  <c r="AM128" i="15"/>
  <c r="AM130" i="15"/>
  <c r="AM131" i="15"/>
  <c r="AL25" i="15"/>
  <c r="AL27" i="15"/>
  <c r="AM140" i="15"/>
  <c r="AM141" i="15"/>
  <c r="AM142" i="15"/>
  <c r="AM144" i="15"/>
  <c r="AM145" i="15"/>
  <c r="AM147" i="15"/>
  <c r="AM148" i="15"/>
  <c r="AM149" i="15"/>
  <c r="AM150" i="15"/>
  <c r="AM153" i="15"/>
  <c r="AM154" i="15"/>
  <c r="AM155" i="15"/>
  <c r="AM156" i="15"/>
  <c r="AM158" i="15"/>
  <c r="AM159" i="15"/>
  <c r="AM161" i="15"/>
  <c r="AM162" i="15"/>
  <c r="AM163" i="15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AL67" i="3"/>
  <c r="AM69" i="3"/>
  <c r="AM70" i="3"/>
  <c r="AM71" i="3"/>
  <c r="AM72" i="3"/>
  <c r="AM73" i="3"/>
  <c r="AM84" i="3"/>
  <c r="AM85" i="3"/>
  <c r="AM87" i="3"/>
  <c r="AM88" i="3"/>
  <c r="AM89" i="3"/>
  <c r="AM90" i="3"/>
  <c r="AM92" i="3"/>
  <c r="AM93" i="3"/>
  <c r="AM94" i="3"/>
  <c r="AM99" i="3"/>
  <c r="AM100" i="3"/>
  <c r="AM101" i="3"/>
  <c r="AM102" i="3"/>
  <c r="AM103" i="3"/>
  <c r="AM104" i="3"/>
  <c r="AM105" i="3"/>
  <c r="AM108" i="3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L122" i="3"/>
  <c r="AM126" i="3"/>
  <c r="AM128" i="3"/>
  <c r="AM129" i="3"/>
  <c r="AM131" i="3"/>
  <c r="AM136" i="3"/>
  <c r="AL30" i="3"/>
  <c r="AM141" i="3"/>
  <c r="AM144" i="3"/>
  <c r="AM148" i="3"/>
  <c r="AM149" i="3"/>
  <c r="AM150" i="3"/>
  <c r="AM151" i="3"/>
  <c r="AM152" i="3"/>
  <c r="AM156" i="3"/>
  <c r="AM157" i="3"/>
  <c r="AM158" i="3"/>
  <c r="AM162" i="3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A111" i="4" s="1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AL67" i="4"/>
  <c r="AM70" i="4"/>
  <c r="AM71" i="4"/>
  <c r="AM72" i="4"/>
  <c r="AM73" i="4"/>
  <c r="AM74" i="4"/>
  <c r="AM76" i="4"/>
  <c r="AM83" i="4"/>
  <c r="AM84" i="4"/>
  <c r="AM86" i="4"/>
  <c r="AM87" i="4"/>
  <c r="AM88" i="4"/>
  <c r="AM89" i="4"/>
  <c r="AM90" i="4"/>
  <c r="AM94" i="4"/>
  <c r="AM96" i="4"/>
  <c r="AM98" i="4"/>
  <c r="AM99" i="4"/>
  <c r="AM100" i="4"/>
  <c r="AM102" i="4"/>
  <c r="AM103" i="4"/>
  <c r="AM104" i="4"/>
  <c r="AM106" i="4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N37" i="18" s="1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L122" i="4"/>
  <c r="AM125" i="4"/>
  <c r="AM128" i="4"/>
  <c r="AM130" i="4"/>
  <c r="AL22" i="4"/>
  <c r="AM138" i="4"/>
  <c r="AM140" i="4"/>
  <c r="AM142" i="4"/>
  <c r="AM143" i="4"/>
  <c r="AM146" i="4"/>
  <c r="AM147" i="4"/>
  <c r="AM150" i="4"/>
  <c r="AM152" i="4"/>
  <c r="AM153" i="4"/>
  <c r="AM154" i="4"/>
  <c r="AL45" i="4"/>
  <c r="AM156" i="4"/>
  <c r="AM158" i="4"/>
  <c r="AM161" i="4"/>
  <c r="AM162" i="4"/>
  <c r="AM163" i="4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AL67" i="5"/>
  <c r="AM69" i="5"/>
  <c r="AM70" i="5"/>
  <c r="AM71" i="5"/>
  <c r="AM72" i="5"/>
  <c r="AM73" i="5"/>
  <c r="AM74" i="5"/>
  <c r="AM75" i="5"/>
  <c r="AM83" i="5"/>
  <c r="AM84" i="5"/>
  <c r="AM85" i="5"/>
  <c r="AM87" i="5"/>
  <c r="AM88" i="5"/>
  <c r="AM89" i="5"/>
  <c r="AM93" i="5"/>
  <c r="AM94" i="5"/>
  <c r="AM100" i="5"/>
  <c r="AM101" i="5"/>
  <c r="AM103" i="5"/>
  <c r="AM108" i="5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L122" i="5"/>
  <c r="AL15" i="5"/>
  <c r="AM126" i="5"/>
  <c r="AM127" i="5"/>
  <c r="AM130" i="5"/>
  <c r="AM131" i="5"/>
  <c r="AM137" i="5"/>
  <c r="AM138" i="5"/>
  <c r="AM140" i="5"/>
  <c r="AM141" i="5"/>
  <c r="AM143" i="5"/>
  <c r="AM145" i="5"/>
  <c r="AM146" i="5"/>
  <c r="AM147" i="5"/>
  <c r="AM148" i="5"/>
  <c r="AM149" i="5"/>
  <c r="AM151" i="5"/>
  <c r="AM153" i="5"/>
  <c r="AM154" i="5"/>
  <c r="AM156" i="5"/>
  <c r="AM157" i="5"/>
  <c r="AM159" i="5"/>
  <c r="AM161" i="5"/>
  <c r="AM162" i="5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AL67" i="6"/>
  <c r="AM69" i="6"/>
  <c r="AM71" i="6"/>
  <c r="AM73" i="6"/>
  <c r="AM74" i="6"/>
  <c r="AM83" i="6"/>
  <c r="AM84" i="6"/>
  <c r="AM85" i="6"/>
  <c r="AM87" i="6"/>
  <c r="AM89" i="6"/>
  <c r="AM90" i="6"/>
  <c r="AM91" i="6"/>
  <c r="AM93" i="6"/>
  <c r="AM95" i="6"/>
  <c r="AM98" i="6"/>
  <c r="AM99" i="6"/>
  <c r="AM100" i="6"/>
  <c r="AM101" i="6"/>
  <c r="AM102" i="6"/>
  <c r="AM103" i="6"/>
  <c r="AM105" i="6"/>
  <c r="AM107" i="6"/>
  <c r="AM108" i="6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AL122" i="6"/>
  <c r="AM124" i="6"/>
  <c r="AM125" i="6"/>
  <c r="AM126" i="6"/>
  <c r="AM127" i="6"/>
  <c r="AM129" i="6"/>
  <c r="AM130" i="6"/>
  <c r="AM131" i="6"/>
  <c r="AM138" i="6"/>
  <c r="AM139" i="6"/>
  <c r="AM141" i="6"/>
  <c r="AM142" i="6"/>
  <c r="AM143" i="6"/>
  <c r="AM144" i="6"/>
  <c r="AM145" i="6"/>
  <c r="AM146" i="6"/>
  <c r="AM147" i="6"/>
  <c r="AM149" i="6"/>
  <c r="AM150" i="6"/>
  <c r="AM151" i="6"/>
  <c r="AM152" i="6"/>
  <c r="AM153" i="6"/>
  <c r="AM154" i="6"/>
  <c r="AM157" i="6"/>
  <c r="AM162" i="6"/>
  <c r="AM163" i="6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L67" i="20"/>
  <c r="AM69" i="20"/>
  <c r="AM70" i="20"/>
  <c r="AM72" i="20"/>
  <c r="AM73" i="20"/>
  <c r="AM74" i="20"/>
  <c r="AM83" i="20"/>
  <c r="AM84" i="20"/>
  <c r="AM85" i="20"/>
  <c r="AM87" i="20"/>
  <c r="AM88" i="20"/>
  <c r="AM89" i="20"/>
  <c r="AM90" i="20"/>
  <c r="AM92" i="20"/>
  <c r="AM93" i="20"/>
  <c r="AM94" i="20"/>
  <c r="AM98" i="20"/>
  <c r="AM99" i="20"/>
  <c r="AM100" i="20"/>
  <c r="AM101" i="20"/>
  <c r="AM102" i="20"/>
  <c r="AM103" i="20"/>
  <c r="AM104" i="20"/>
  <c r="AL122" i="20"/>
  <c r="AM125" i="20"/>
  <c r="AM126" i="20"/>
  <c r="AM129" i="20"/>
  <c r="AM130" i="20"/>
  <c r="AM131" i="20"/>
  <c r="AL25" i="20"/>
  <c r="AM137" i="20"/>
  <c r="AM139" i="20"/>
  <c r="AM140" i="20"/>
  <c r="AM141" i="20"/>
  <c r="AM143" i="20"/>
  <c r="AM145" i="20"/>
  <c r="AM146" i="20"/>
  <c r="AM147" i="20"/>
  <c r="AM148" i="20"/>
  <c r="AM149" i="20"/>
  <c r="AM150" i="20"/>
  <c r="AM151" i="20"/>
  <c r="AM152" i="20"/>
  <c r="AM153" i="20"/>
  <c r="AM155" i="20"/>
  <c r="AM156" i="20"/>
  <c r="AM157" i="20"/>
  <c r="AM158" i="20"/>
  <c r="AM159" i="20"/>
  <c r="AM162" i="20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AL67" i="7"/>
  <c r="AM69" i="7"/>
  <c r="AM70" i="7"/>
  <c r="AM71" i="7"/>
  <c r="AM72" i="7"/>
  <c r="AM73" i="7"/>
  <c r="AM85" i="7"/>
  <c r="AM87" i="7"/>
  <c r="AM88" i="7"/>
  <c r="AM89" i="7"/>
  <c r="AM90" i="7"/>
  <c r="AM91" i="7"/>
  <c r="AM93" i="7"/>
  <c r="AM96" i="7"/>
  <c r="AM100" i="7"/>
  <c r="AM103" i="7"/>
  <c r="AM104" i="7"/>
  <c r="AM106" i="7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L122" i="7"/>
  <c r="AM124" i="7"/>
  <c r="AM125" i="7"/>
  <c r="AM126" i="7"/>
  <c r="AM128" i="7"/>
  <c r="AM130" i="7"/>
  <c r="AM131" i="7"/>
  <c r="AL22" i="7"/>
  <c r="AL25" i="7"/>
  <c r="AM136" i="7"/>
  <c r="AM137" i="7"/>
  <c r="AM138" i="7"/>
  <c r="AM139" i="7"/>
  <c r="AM140" i="7"/>
  <c r="AM142" i="7"/>
  <c r="AM143" i="7"/>
  <c r="AM146" i="7"/>
  <c r="AM147" i="7"/>
  <c r="AM148" i="7"/>
  <c r="AM149" i="7"/>
  <c r="AM150" i="7"/>
  <c r="AM151" i="7"/>
  <c r="AM152" i="7"/>
  <c r="AM153" i="7"/>
  <c r="AM154" i="7"/>
  <c r="AM156" i="7"/>
  <c r="AM157" i="7"/>
  <c r="AM158" i="7"/>
  <c r="AM159" i="7"/>
  <c r="AM161" i="7"/>
  <c r="AM162" i="7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AL67" i="8"/>
  <c r="AM69" i="8"/>
  <c r="AM70" i="8"/>
  <c r="AM71" i="8"/>
  <c r="AM72" i="8"/>
  <c r="AM73" i="8"/>
  <c r="AM84" i="8"/>
  <c r="AM87" i="8"/>
  <c r="AM89" i="8"/>
  <c r="AM90" i="8"/>
  <c r="AM94" i="8"/>
  <c r="AM96" i="8"/>
  <c r="AM99" i="8"/>
  <c r="AM100" i="8"/>
  <c r="AM101" i="8"/>
  <c r="AM102" i="8"/>
  <c r="AM103" i="8"/>
  <c r="AM105" i="8"/>
  <c r="C112" i="18"/>
  <c r="E112" i="18"/>
  <c r="F112" i="18"/>
  <c r="G112" i="18"/>
  <c r="H112" i="18"/>
  <c r="I112" i="18"/>
  <c r="J112" i="18"/>
  <c r="K112" i="18"/>
  <c r="K26" i="18" s="1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E113" i="18"/>
  <c r="AL122" i="8"/>
  <c r="AM124" i="8"/>
  <c r="AM126" i="8"/>
  <c r="AM128" i="8"/>
  <c r="AM129" i="8"/>
  <c r="AM130" i="8"/>
  <c r="AM131" i="8"/>
  <c r="AM137" i="8"/>
  <c r="AM138" i="8"/>
  <c r="AM139" i="8"/>
  <c r="AM140" i="8"/>
  <c r="AM141" i="8"/>
  <c r="AM142" i="8"/>
  <c r="AM143" i="8"/>
  <c r="AM144" i="8"/>
  <c r="AM146" i="8"/>
  <c r="AM147" i="8"/>
  <c r="AM148" i="8"/>
  <c r="AM150" i="8"/>
  <c r="AM151" i="8"/>
  <c r="AM152" i="8"/>
  <c r="AM154" i="8"/>
  <c r="AM155" i="8"/>
  <c r="AM156" i="8"/>
  <c r="AM158" i="8"/>
  <c r="AM160" i="8"/>
  <c r="AM162" i="8"/>
  <c r="AM163" i="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AL67" i="17"/>
  <c r="AM69" i="17"/>
  <c r="AM70" i="17"/>
  <c r="AM71" i="17"/>
  <c r="AM72" i="17"/>
  <c r="AM73" i="17"/>
  <c r="AM74" i="17"/>
  <c r="AM75" i="17"/>
  <c r="AM83" i="17"/>
  <c r="AM84" i="17"/>
  <c r="AM88" i="17"/>
  <c r="AM90" i="17"/>
  <c r="AM93" i="17"/>
  <c r="AM94" i="17"/>
  <c r="AM98" i="17"/>
  <c r="AM99" i="17"/>
  <c r="AM100" i="17"/>
  <c r="AM101" i="17"/>
  <c r="AM102" i="17"/>
  <c r="AM103" i="17"/>
  <c r="AM104" i="17"/>
  <c r="AM105" i="17"/>
  <c r="AM108" i="17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AL122" i="17"/>
  <c r="AM127" i="17"/>
  <c r="AM128" i="17"/>
  <c r="AM129" i="17"/>
  <c r="AM130" i="17"/>
  <c r="AM131" i="17"/>
  <c r="AM136" i="17"/>
  <c r="AM137" i="17"/>
  <c r="AM138" i="17"/>
  <c r="AM139" i="17"/>
  <c r="AM140" i="17"/>
  <c r="AM141" i="17"/>
  <c r="AM142" i="17"/>
  <c r="AM144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60" i="17"/>
  <c r="AM161" i="17"/>
  <c r="AM162" i="17"/>
  <c r="AM163" i="17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AL67" i="9"/>
  <c r="AM70" i="9"/>
  <c r="AM71" i="9"/>
  <c r="AM72" i="9"/>
  <c r="AM73" i="9"/>
  <c r="AM75" i="9"/>
  <c r="AM83" i="9"/>
  <c r="AM84" i="9"/>
  <c r="AM88" i="9"/>
  <c r="AM90" i="9"/>
  <c r="AM93" i="9"/>
  <c r="AM94" i="9"/>
  <c r="AM96" i="9"/>
  <c r="AM97" i="9"/>
  <c r="AM99" i="9"/>
  <c r="AM101" i="9"/>
  <c r="AM102" i="9"/>
  <c r="AM104" i="9"/>
  <c r="AM105" i="9"/>
  <c r="AM107" i="9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AL122" i="9"/>
  <c r="AM124" i="9"/>
  <c r="AM125" i="9"/>
  <c r="AM126" i="9"/>
  <c r="AM127" i="9"/>
  <c r="AM128" i="9"/>
  <c r="AM129" i="9"/>
  <c r="AM130" i="9"/>
  <c r="AM131" i="9"/>
  <c r="AM136" i="9"/>
  <c r="AM137" i="9"/>
  <c r="AM138" i="9"/>
  <c r="AM139" i="9"/>
  <c r="AM140" i="9"/>
  <c r="AM141" i="9"/>
  <c r="AM142" i="9"/>
  <c r="AM143" i="9"/>
  <c r="AM144" i="9"/>
  <c r="AM146" i="9"/>
  <c r="AM147" i="9"/>
  <c r="AM148" i="9"/>
  <c r="AM149" i="9"/>
  <c r="AM150" i="9"/>
  <c r="AM151" i="9"/>
  <c r="AM152" i="9"/>
  <c r="AM153" i="9"/>
  <c r="AM154" i="9"/>
  <c r="AM155" i="9"/>
  <c r="AM157" i="9"/>
  <c r="AM158" i="9"/>
  <c r="AM159" i="9"/>
  <c r="AM160" i="9"/>
  <c r="AM161" i="9"/>
  <c r="AM163" i="9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AL67" i="10"/>
  <c r="AM70" i="10"/>
  <c r="AM71" i="10"/>
  <c r="AM72" i="10"/>
  <c r="AM73" i="10"/>
  <c r="AM74" i="10"/>
  <c r="AM75" i="10"/>
  <c r="AM83" i="10"/>
  <c r="AM84" i="10"/>
  <c r="AM85" i="10"/>
  <c r="AM88" i="10"/>
  <c r="AM89" i="10"/>
  <c r="AM90" i="10"/>
  <c r="AM93" i="10"/>
  <c r="AM98" i="10"/>
  <c r="AM99" i="10"/>
  <c r="AM100" i="10"/>
  <c r="AM101" i="10"/>
  <c r="AM104" i="10"/>
  <c r="AM106" i="10"/>
  <c r="AM108" i="10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AL122" i="10"/>
  <c r="AM124" i="10"/>
  <c r="AM125" i="10"/>
  <c r="AM126" i="10"/>
  <c r="AM127" i="10"/>
  <c r="AM128" i="10"/>
  <c r="AM129" i="10"/>
  <c r="AM130" i="10"/>
  <c r="AM131" i="10"/>
  <c r="AM136" i="10"/>
  <c r="AM137" i="10"/>
  <c r="AM140" i="10"/>
  <c r="AM141" i="10"/>
  <c r="AM142" i="10"/>
  <c r="AM144" i="10"/>
  <c r="AM146" i="10"/>
  <c r="AM147" i="10"/>
  <c r="AM148" i="10"/>
  <c r="AM149" i="10"/>
  <c r="AM150" i="10"/>
  <c r="AM151" i="10"/>
  <c r="AM152" i="10"/>
  <c r="AM153" i="10"/>
  <c r="AM155" i="10"/>
  <c r="AM157" i="10"/>
  <c r="AM158" i="10"/>
  <c r="AM159" i="10"/>
  <c r="AM160" i="10"/>
  <c r="AM161" i="10"/>
  <c r="AM162" i="10"/>
  <c r="AM163" i="10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AL67" i="11"/>
  <c r="AM69" i="11"/>
  <c r="AM70" i="11"/>
  <c r="AM71" i="11"/>
  <c r="AM72" i="11"/>
  <c r="AM73" i="11"/>
  <c r="AM74" i="11"/>
  <c r="AM83" i="11"/>
  <c r="AM84" i="11"/>
  <c r="AM85" i="11"/>
  <c r="AM87" i="11"/>
  <c r="AM88" i="11"/>
  <c r="AM89" i="11"/>
  <c r="AM90" i="11"/>
  <c r="AM91" i="11"/>
  <c r="AM93" i="11"/>
  <c r="AM94" i="11"/>
  <c r="AM97" i="11"/>
  <c r="AM98" i="11"/>
  <c r="AM99" i="11"/>
  <c r="AM100" i="11"/>
  <c r="AM101" i="11"/>
  <c r="AM102" i="11"/>
  <c r="AM103" i="11"/>
  <c r="AM104" i="11"/>
  <c r="AM105" i="11"/>
  <c r="AM108" i="11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AL122" i="11"/>
  <c r="AM126" i="11"/>
  <c r="AM127" i="11"/>
  <c r="AM128" i="11"/>
  <c r="AM129" i="11"/>
  <c r="AM130" i="11"/>
  <c r="AM131" i="11"/>
  <c r="AM136" i="11"/>
  <c r="AM137" i="11"/>
  <c r="AM139" i="11"/>
  <c r="AM140" i="11"/>
  <c r="AM141" i="11"/>
  <c r="AM142" i="11"/>
  <c r="AM143" i="11"/>
  <c r="AM144" i="11"/>
  <c r="AM147" i="11"/>
  <c r="AM148" i="11"/>
  <c r="AM149" i="11"/>
  <c r="AM150" i="11"/>
  <c r="AM151" i="11"/>
  <c r="AM152" i="11"/>
  <c r="AM153" i="11"/>
  <c r="AM156" i="11"/>
  <c r="AM157" i="11"/>
  <c r="AM158" i="11"/>
  <c r="AM160" i="11"/>
  <c r="AM161" i="11"/>
  <c r="AM163" i="11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L67" i="12"/>
  <c r="AM69" i="12"/>
  <c r="AM71" i="12"/>
  <c r="AM73" i="12"/>
  <c r="AM74" i="12"/>
  <c r="AM75" i="12"/>
  <c r="AM83" i="12"/>
  <c r="AM84" i="12"/>
  <c r="AM85" i="12"/>
  <c r="AM87" i="12"/>
  <c r="AM93" i="12"/>
  <c r="AM96" i="12"/>
  <c r="AM97" i="12"/>
  <c r="AM99" i="12"/>
  <c r="AM100" i="12"/>
  <c r="AM101" i="12"/>
  <c r="AM102" i="12"/>
  <c r="AM105" i="12"/>
  <c r="AM107" i="12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AL122" i="12"/>
  <c r="AM127" i="12"/>
  <c r="AM128" i="12"/>
  <c r="AM129" i="12"/>
  <c r="AM131" i="12"/>
  <c r="AM136" i="12"/>
  <c r="AM137" i="12"/>
  <c r="AM138" i="12"/>
  <c r="AM139" i="12"/>
  <c r="AM140" i="12"/>
  <c r="AM141" i="12"/>
  <c r="AM143" i="12"/>
  <c r="AM144" i="12"/>
  <c r="AM145" i="12"/>
  <c r="AM146" i="12"/>
  <c r="AM147" i="12"/>
  <c r="AM148" i="12"/>
  <c r="AM149" i="12"/>
  <c r="AM150" i="12"/>
  <c r="AM151" i="12"/>
  <c r="AM153" i="12"/>
  <c r="AM154" i="12"/>
  <c r="AM158" i="12"/>
  <c r="AM159" i="12"/>
  <c r="AM160" i="12"/>
  <c r="AM162" i="12"/>
  <c r="AM163" i="12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AM67" i="13"/>
  <c r="AM70" i="13"/>
  <c r="AM73" i="13"/>
  <c r="AM74" i="13"/>
  <c r="AM83" i="13"/>
  <c r="AM84" i="13"/>
  <c r="AM85" i="13"/>
  <c r="AM87" i="13"/>
  <c r="AM88" i="13"/>
  <c r="AM91" i="13"/>
  <c r="AM93" i="13"/>
  <c r="AM94" i="13"/>
  <c r="AM95" i="13"/>
  <c r="AM97" i="13"/>
  <c r="AM99" i="13"/>
  <c r="AM100" i="13"/>
  <c r="AM101" i="13"/>
  <c r="AM102" i="13"/>
  <c r="AM103" i="13"/>
  <c r="AM104" i="13"/>
  <c r="AM105" i="13"/>
  <c r="AM107" i="13"/>
  <c r="AM108" i="13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L122" i="13"/>
  <c r="AM126" i="13"/>
  <c r="AM127" i="13"/>
  <c r="AM128" i="13"/>
  <c r="AM129" i="13"/>
  <c r="AM130" i="13"/>
  <c r="AM131" i="13"/>
  <c r="AL22" i="13"/>
  <c r="AM137" i="13"/>
  <c r="AM138" i="13"/>
  <c r="AM139" i="13"/>
  <c r="AM141" i="13"/>
  <c r="AM144" i="13"/>
  <c r="AM145" i="13"/>
  <c r="AM146" i="13"/>
  <c r="AM147" i="13"/>
  <c r="AM149" i="13"/>
  <c r="AM151" i="13"/>
  <c r="AM153" i="13"/>
  <c r="AM154" i="13"/>
  <c r="AM158" i="13"/>
  <c r="AM160" i="13"/>
  <c r="AM161" i="13"/>
  <c r="AM162" i="13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AL67" i="14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L122" i="14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L14" i="16"/>
  <c r="AM124" i="16"/>
  <c r="AM122" i="17"/>
  <c r="AM130" i="3"/>
  <c r="A111" i="7"/>
  <c r="A166" i="7"/>
  <c r="AM123" i="3"/>
  <c r="AL26" i="5"/>
  <c r="AM122" i="20"/>
  <c r="AM156" i="6"/>
  <c r="AM138" i="3"/>
  <c r="AM142" i="5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M150" i="16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AM153" i="8"/>
  <c r="W32" i="2"/>
  <c r="M118" i="18"/>
  <c r="J76" i="18"/>
  <c r="C122" i="18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M162" i="11"/>
  <c r="AA12" i="2"/>
  <c r="G34" i="2"/>
  <c r="AD46" i="2"/>
  <c r="F46" i="2"/>
  <c r="O43" i="2"/>
  <c r="W28" i="2"/>
  <c r="K28" i="2"/>
  <c r="D100" i="18"/>
  <c r="D101" i="18"/>
  <c r="AM122" i="6"/>
  <c r="AM124" i="4"/>
  <c r="D67" i="18"/>
  <c r="AM123" i="4"/>
  <c r="D107" i="18"/>
  <c r="D112" i="18"/>
  <c r="D71" i="18"/>
  <c r="D102" i="18"/>
  <c r="AM145" i="8"/>
  <c r="D58" i="18"/>
  <c r="AM138" i="11"/>
  <c r="D109" i="18"/>
  <c r="D69" i="18"/>
  <c r="D64" i="18"/>
  <c r="AM161" i="8"/>
  <c r="D104" i="18"/>
  <c r="AM124" i="5"/>
  <c r="D123" i="18"/>
  <c r="D66" i="18"/>
  <c r="D68" i="18"/>
  <c r="AM144" i="5"/>
  <c r="AM141" i="4"/>
  <c r="D57" i="18"/>
  <c r="AM154" i="11"/>
  <c r="D108" i="18"/>
  <c r="D113" i="18"/>
  <c r="AM141" i="7"/>
  <c r="D103" i="18"/>
  <c r="D61" i="18"/>
  <c r="D63" i="18"/>
  <c r="AM145" i="3"/>
  <c r="AM127" i="8"/>
  <c r="AM131" i="16"/>
  <c r="E34" i="2"/>
  <c r="X48" i="2"/>
  <c r="AM148" i="6"/>
  <c r="D77" i="18"/>
  <c r="D79" i="18"/>
  <c r="AM154" i="3"/>
  <c r="AM143" i="15"/>
  <c r="D83" i="18"/>
  <c r="D129" i="18"/>
  <c r="AC30" i="2"/>
  <c r="K20" i="2"/>
  <c r="N19" i="2"/>
  <c r="T17" i="2"/>
  <c r="P15" i="2"/>
  <c r="D15" i="2"/>
  <c r="K13" i="2"/>
  <c r="AL15" i="20"/>
  <c r="D75" i="18"/>
  <c r="AM131" i="4"/>
  <c r="AM153" i="3"/>
  <c r="D125" i="18"/>
  <c r="AM152" i="15"/>
  <c r="E41" i="2"/>
  <c r="G49" i="2"/>
  <c r="D35" i="2"/>
  <c r="F21" i="2"/>
  <c r="D18" i="2"/>
  <c r="AM151" i="15"/>
  <c r="AM142" i="16"/>
  <c r="AM128" i="16"/>
  <c r="D86" i="18"/>
  <c r="R49" i="2"/>
  <c r="AA35" i="2"/>
  <c r="O35" i="2"/>
  <c r="X19" i="2"/>
  <c r="L19" i="2"/>
  <c r="V16" i="2"/>
  <c r="AM152" i="5"/>
  <c r="AM151" i="4"/>
  <c r="AM163" i="3"/>
  <c r="AM127" i="3"/>
  <c r="D82" i="18"/>
  <c r="E29" i="2"/>
  <c r="L39" i="2"/>
  <c r="O38" i="2"/>
  <c r="W39" i="2"/>
  <c r="O21" i="2"/>
  <c r="AM150" i="5"/>
  <c r="D121" i="18"/>
  <c r="AM149" i="4"/>
  <c r="AM139" i="3"/>
  <c r="D128" i="18"/>
  <c r="E40" i="2"/>
  <c r="S40" i="2"/>
  <c r="M38" i="2"/>
  <c r="Z21" i="2"/>
  <c r="D72" i="18"/>
  <c r="D119" i="18"/>
  <c r="AM160" i="5"/>
  <c r="AM148" i="4"/>
  <c r="D124" i="18"/>
  <c r="AM159" i="16"/>
  <c r="E32" i="2"/>
  <c r="K30" i="2"/>
  <c r="L53" i="2"/>
  <c r="S51" i="2"/>
  <c r="G51" i="2"/>
  <c r="H36" i="2"/>
  <c r="D78" i="18"/>
  <c r="AM159" i="4"/>
  <c r="AM126" i="4"/>
  <c r="D80" i="18"/>
  <c r="AM137" i="3"/>
  <c r="D84" i="18"/>
  <c r="AM158" i="16"/>
  <c r="D85" i="18"/>
  <c r="V45" i="2"/>
  <c r="O36" i="2"/>
  <c r="G31" i="2"/>
  <c r="Y29" i="2"/>
  <c r="W26" i="2"/>
  <c r="AC15" i="2"/>
  <c r="Z30" i="2"/>
  <c r="N30" i="2"/>
  <c r="AB13" i="2"/>
  <c r="P13" i="2"/>
  <c r="AM128" i="6"/>
  <c r="AM158" i="5"/>
  <c r="AM136" i="5"/>
  <c r="AM147" i="3"/>
  <c r="D81" i="18"/>
  <c r="AM125" i="15"/>
  <c r="AM147" i="16"/>
  <c r="W52" i="2"/>
  <c r="J45" i="2"/>
  <c r="S42" i="2"/>
  <c r="Y16" i="2"/>
  <c r="E15" i="2"/>
  <c r="X45" i="2"/>
  <c r="U42" i="2"/>
  <c r="X41" i="2"/>
  <c r="J27" i="2"/>
  <c r="N26" i="2"/>
  <c r="E16" i="2"/>
  <c r="AM160" i="6"/>
  <c r="AM140" i="6"/>
  <c r="AM157" i="4"/>
  <c r="D122" i="18"/>
  <c r="AM146" i="3"/>
  <c r="AM136" i="15"/>
  <c r="U41" i="2"/>
  <c r="J37" i="2"/>
  <c r="D51" i="2"/>
  <c r="AC19" i="2"/>
  <c r="D126" i="18"/>
  <c r="E42" i="2"/>
  <c r="D19" i="2"/>
  <c r="S18" i="2"/>
  <c r="G18" i="2"/>
  <c r="AL32" i="4"/>
  <c r="AM136" i="6"/>
  <c r="AL13" i="17"/>
  <c r="L50" i="2"/>
  <c r="P18" i="2"/>
  <c r="AC48" i="2"/>
  <c r="AB21" i="2"/>
  <c r="AM155" i="3"/>
  <c r="J49" i="2"/>
  <c r="AL48" i="4"/>
  <c r="AM161" i="3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AM146" i="11"/>
  <c r="AM124" i="17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L34" i="5"/>
  <c r="C36" i="18" l="1"/>
  <c r="X27" i="18"/>
  <c r="A166" i="4"/>
  <c r="AH10" i="7"/>
  <c r="AH10" i="3"/>
  <c r="AL16" i="16"/>
  <c r="AM16" i="16" s="1"/>
  <c r="AL48" i="20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O9" i="2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L120" i="15"/>
  <c r="AL119" i="11"/>
  <c r="AL64" i="10"/>
  <c r="AM64" i="10" s="1"/>
  <c r="AL120" i="20"/>
  <c r="AL120" i="8"/>
  <c r="AL36" i="15"/>
  <c r="AL28" i="15"/>
  <c r="AM28" i="15" s="1"/>
  <c r="AL49" i="3"/>
  <c r="AL32" i="3"/>
  <c r="AL14" i="13"/>
  <c r="AM14" i="13" s="1"/>
  <c r="AL120" i="10"/>
  <c r="AL119" i="8"/>
  <c r="AM119" i="8" s="1"/>
  <c r="AL65" i="7"/>
  <c r="AM65" i="7" s="1"/>
  <c r="AL64" i="4"/>
  <c r="AK79" i="18" s="1"/>
  <c r="AL65" i="3"/>
  <c r="AK82" i="18" s="1"/>
  <c r="AL65" i="9"/>
  <c r="AK66" i="18" s="1"/>
  <c r="AL64" i="5"/>
  <c r="AK77" i="18" s="1"/>
  <c r="AL119" i="20"/>
  <c r="AL119" i="15"/>
  <c r="AL65" i="14"/>
  <c r="AL120" i="13"/>
  <c r="AL45" i="11"/>
  <c r="AL119" i="10"/>
  <c r="AK106" i="18" s="1"/>
  <c r="AL106" i="18" s="1"/>
  <c r="AL16" i="17"/>
  <c r="AL64" i="7"/>
  <c r="AM64" i="7" s="1"/>
  <c r="AL120" i="6"/>
  <c r="AL120" i="5"/>
  <c r="AK121" i="18" s="1"/>
  <c r="AL64" i="3"/>
  <c r="AL120" i="16"/>
  <c r="AL65" i="12"/>
  <c r="AL64" i="16"/>
  <c r="AL64" i="12"/>
  <c r="AK59" i="18" s="1"/>
  <c r="AL64" i="9"/>
  <c r="AK65" i="18" s="1"/>
  <c r="AL65" i="18" s="1"/>
  <c r="AL65" i="4"/>
  <c r="AK80" i="18" s="1"/>
  <c r="AL80" i="18" s="1"/>
  <c r="AL64" i="14"/>
  <c r="AK55" i="18" s="1"/>
  <c r="AL119" i="13"/>
  <c r="AL120" i="12"/>
  <c r="AL65" i="11"/>
  <c r="AM65" i="11" s="1"/>
  <c r="AL120" i="9"/>
  <c r="AL65" i="17"/>
  <c r="AM65" i="17" s="1"/>
  <c r="AL120" i="7"/>
  <c r="AL119" i="6"/>
  <c r="AL119" i="5"/>
  <c r="AM119" i="5" s="1"/>
  <c r="AL119" i="16"/>
  <c r="AK128" i="18" s="1"/>
  <c r="AL128" i="18" s="1"/>
  <c r="AL64" i="11"/>
  <c r="AK61" i="18" s="1"/>
  <c r="AL61" i="18" s="1"/>
  <c r="AL119" i="9"/>
  <c r="AL64" i="17"/>
  <c r="AM64" i="17" s="1"/>
  <c r="AL65" i="8"/>
  <c r="AL119" i="7"/>
  <c r="AM119" i="7" s="1"/>
  <c r="AL65" i="15"/>
  <c r="AK84" i="18" s="1"/>
  <c r="AL120" i="14"/>
  <c r="AM120" i="14" s="1"/>
  <c r="AL119" i="14"/>
  <c r="AK98" i="18" s="1"/>
  <c r="AL98" i="18" s="1"/>
  <c r="AL64" i="13"/>
  <c r="AK57" i="18" s="1"/>
  <c r="AL120" i="17"/>
  <c r="AL64" i="8"/>
  <c r="AK69" i="18" s="1"/>
  <c r="AL65" i="20"/>
  <c r="AK74" i="18" s="1"/>
  <c r="AL74" i="18" s="1"/>
  <c r="AL65" i="6"/>
  <c r="AM65" i="6" s="1"/>
  <c r="AL120" i="4"/>
  <c r="AK123" i="18" s="1"/>
  <c r="AL123" i="18" s="1"/>
  <c r="AL120" i="3"/>
  <c r="AL64" i="15"/>
  <c r="AM64" i="15" s="1"/>
  <c r="AL119" i="12"/>
  <c r="AL65" i="13"/>
  <c r="AK58" i="18" s="1"/>
  <c r="AL120" i="11"/>
  <c r="AL65" i="10"/>
  <c r="AK64" i="18" s="1"/>
  <c r="AL119" i="17"/>
  <c r="AL14" i="20"/>
  <c r="AM14" i="20" s="1"/>
  <c r="AL64" i="20"/>
  <c r="AK73" i="18" s="1"/>
  <c r="AL73" i="18" s="1"/>
  <c r="AL64" i="6"/>
  <c r="AK75" i="18" s="1"/>
  <c r="AL65" i="5"/>
  <c r="AK78" i="18" s="1"/>
  <c r="AL78" i="18" s="1"/>
  <c r="AL119" i="4"/>
  <c r="AL119" i="3"/>
  <c r="AL65" i="16"/>
  <c r="AM65" i="16" s="1"/>
  <c r="AA20" i="18"/>
  <c r="S20" i="18"/>
  <c r="K20" i="18"/>
  <c r="P24" i="18"/>
  <c r="AL96" i="2"/>
  <c r="AL76" i="2"/>
  <c r="AM76" i="2" s="1"/>
  <c r="K25" i="18"/>
  <c r="AM126" i="16"/>
  <c r="AL39" i="3"/>
  <c r="AL17" i="7"/>
  <c r="AM17" i="7" s="1"/>
  <c r="AL126" i="2"/>
  <c r="AM126" i="2" s="1"/>
  <c r="AL105" i="2"/>
  <c r="AL97" i="2"/>
  <c r="AL81" i="2"/>
  <c r="AL69" i="2"/>
  <c r="AM69" i="2" s="1"/>
  <c r="AM155" i="11"/>
  <c r="AM140" i="3"/>
  <c r="AL38" i="8"/>
  <c r="AM38" i="8" s="1"/>
  <c r="AM122" i="8"/>
  <c r="AM67" i="5"/>
  <c r="AM120" i="15"/>
  <c r="AM123" i="13"/>
  <c r="AM67" i="7"/>
  <c r="AM68" i="4"/>
  <c r="AM122" i="15"/>
  <c r="A166" i="9"/>
  <c r="AL160" i="2"/>
  <c r="AM160" i="2" s="1"/>
  <c r="AM152" i="14"/>
  <c r="AL152" i="2"/>
  <c r="AL144" i="2"/>
  <c r="AL136" i="2"/>
  <c r="AM136" i="2" s="1"/>
  <c r="AM124" i="14"/>
  <c r="AL124" i="2"/>
  <c r="AM103" i="14"/>
  <c r="AL103" i="2"/>
  <c r="AM103" i="2" s="1"/>
  <c r="AM95" i="14"/>
  <c r="AL95" i="2"/>
  <c r="AM87" i="14"/>
  <c r="AL87" i="2"/>
  <c r="AM87" i="2" s="1"/>
  <c r="AL75" i="2"/>
  <c r="AM75" i="2" s="1"/>
  <c r="AM67" i="14"/>
  <c r="AL67" i="2"/>
  <c r="AM68" i="11"/>
  <c r="V21" i="18"/>
  <c r="N21" i="18"/>
  <c r="F21" i="18"/>
  <c r="AM123" i="9"/>
  <c r="AM68" i="17"/>
  <c r="AM123" i="7"/>
  <c r="AM68" i="3"/>
  <c r="AB42" i="18"/>
  <c r="A111" i="20"/>
  <c r="AL38" i="3"/>
  <c r="AL38" i="6"/>
  <c r="AM38" i="6" s="1"/>
  <c r="AL159" i="2"/>
  <c r="AM151" i="14"/>
  <c r="AL151" i="2"/>
  <c r="AL143" i="2"/>
  <c r="AL131" i="2"/>
  <c r="AM131" i="2" s="1"/>
  <c r="AM123" i="14"/>
  <c r="AL123" i="2"/>
  <c r="AM102" i="14"/>
  <c r="AL102" i="2"/>
  <c r="AM94" i="14"/>
  <c r="AL94" i="2"/>
  <c r="AM94" i="2" s="1"/>
  <c r="AM86" i="14"/>
  <c r="AL86" i="2"/>
  <c r="AM74" i="14"/>
  <c r="AL74" i="2"/>
  <c r="AM67" i="11"/>
  <c r="AC21" i="18"/>
  <c r="E21" i="18"/>
  <c r="AM122" i="9"/>
  <c r="AM67" i="17"/>
  <c r="AM122" i="7"/>
  <c r="C28" i="18"/>
  <c r="AM123" i="6"/>
  <c r="AM123" i="5"/>
  <c r="H35" i="18"/>
  <c r="AM67" i="3"/>
  <c r="AM123" i="16"/>
  <c r="AM154" i="14"/>
  <c r="AL154" i="2"/>
  <c r="AM154" i="2" s="1"/>
  <c r="AM138" i="14"/>
  <c r="AL138" i="2"/>
  <c r="AM161" i="14"/>
  <c r="AL161" i="2"/>
  <c r="AM161" i="2" s="1"/>
  <c r="AL145" i="2"/>
  <c r="AM137" i="14"/>
  <c r="AL137" i="2"/>
  <c r="AM137" i="2" s="1"/>
  <c r="AM104" i="14"/>
  <c r="AL104" i="2"/>
  <c r="AM104" i="2" s="1"/>
  <c r="AM88" i="14"/>
  <c r="AL88" i="2"/>
  <c r="AM158" i="14"/>
  <c r="AL158" i="2"/>
  <c r="AM150" i="14"/>
  <c r="AL150" i="2"/>
  <c r="AM150" i="2" s="1"/>
  <c r="AM142" i="14"/>
  <c r="AL142" i="2"/>
  <c r="AM142" i="2" s="1"/>
  <c r="AM130" i="14"/>
  <c r="AL130" i="2"/>
  <c r="AM122" i="14"/>
  <c r="AL122" i="2"/>
  <c r="AL101" i="2"/>
  <c r="AM93" i="14"/>
  <c r="AL93" i="2"/>
  <c r="AL85" i="2"/>
  <c r="AL73" i="2"/>
  <c r="AM69" i="13"/>
  <c r="AM123" i="17"/>
  <c r="AM68" i="20"/>
  <c r="AM122" i="5"/>
  <c r="AM122" i="16"/>
  <c r="AM153" i="14"/>
  <c r="AL153" i="2"/>
  <c r="AM153" i="2" s="1"/>
  <c r="AL125" i="2"/>
  <c r="AM68" i="14"/>
  <c r="AL68" i="2"/>
  <c r="AM68" i="2" s="1"/>
  <c r="AM157" i="14"/>
  <c r="AL157" i="2"/>
  <c r="AL149" i="2"/>
  <c r="AM141" i="14"/>
  <c r="AL141" i="2"/>
  <c r="AM141" i="2" s="1"/>
  <c r="AL129" i="2"/>
  <c r="AM129" i="2" s="1"/>
  <c r="AL108" i="2"/>
  <c r="AL100" i="2"/>
  <c r="AM100" i="2" s="1"/>
  <c r="AL92" i="2"/>
  <c r="AM84" i="14"/>
  <c r="AL84" i="2"/>
  <c r="AM84" i="2" s="1"/>
  <c r="AM72" i="14"/>
  <c r="AL72" i="2"/>
  <c r="AM72" i="2" s="1"/>
  <c r="AM68" i="13"/>
  <c r="AL13" i="11"/>
  <c r="AM68" i="10"/>
  <c r="AL46" i="9"/>
  <c r="AL14" i="3"/>
  <c r="AM68" i="15"/>
  <c r="A166" i="16"/>
  <c r="AL15" i="7"/>
  <c r="AM15" i="7" s="1"/>
  <c r="A166" i="5"/>
  <c r="AM156" i="14"/>
  <c r="AL156" i="2"/>
  <c r="AM156" i="2" s="1"/>
  <c r="AM148" i="14"/>
  <c r="AL148" i="2"/>
  <c r="AM148" i="2" s="1"/>
  <c r="AM140" i="14"/>
  <c r="AL140" i="2"/>
  <c r="AM140" i="2" s="1"/>
  <c r="AM128" i="14"/>
  <c r="AL128" i="2"/>
  <c r="AL107" i="2"/>
  <c r="AM99" i="14"/>
  <c r="AL99" i="2"/>
  <c r="AL91" i="2"/>
  <c r="AL83" i="2"/>
  <c r="AL71" i="2"/>
  <c r="AM71" i="2" s="1"/>
  <c r="AM68" i="12"/>
  <c r="AM123" i="20"/>
  <c r="AL46" i="6"/>
  <c r="AM46" i="6" s="1"/>
  <c r="AM162" i="14"/>
  <c r="AL162" i="2"/>
  <c r="AM162" i="2" s="1"/>
  <c r="AM146" i="14"/>
  <c r="AL146" i="2"/>
  <c r="AM146" i="2" s="1"/>
  <c r="AM89" i="14"/>
  <c r="AL89" i="2"/>
  <c r="AM122" i="10"/>
  <c r="AL18" i="6"/>
  <c r="AM18" i="6" s="1"/>
  <c r="AM163" i="14"/>
  <c r="AL163" i="2"/>
  <c r="AL155" i="2"/>
  <c r="AM155" i="2" s="1"/>
  <c r="AL147" i="2"/>
  <c r="AM147" i="2" s="1"/>
  <c r="AL139" i="2"/>
  <c r="AM127" i="14"/>
  <c r="AL127" i="2"/>
  <c r="AM127" i="2" s="1"/>
  <c r="AM106" i="14"/>
  <c r="AL106" i="2"/>
  <c r="AM98" i="14"/>
  <c r="AL98" i="2"/>
  <c r="AM98" i="2" s="1"/>
  <c r="AM90" i="14"/>
  <c r="AL90" i="2"/>
  <c r="AM90" i="2" s="1"/>
  <c r="AL82" i="2"/>
  <c r="AM70" i="14"/>
  <c r="AL70" i="2"/>
  <c r="AL15" i="2" s="1"/>
  <c r="AM67" i="12"/>
  <c r="AM67" i="9"/>
  <c r="AM123" i="8"/>
  <c r="AM67" i="6"/>
  <c r="AM122" i="4"/>
  <c r="AM68" i="16"/>
  <c r="AD25" i="2"/>
  <c r="AD22" i="2"/>
  <c r="X32" i="18"/>
  <c r="S34" i="18"/>
  <c r="X28" i="18"/>
  <c r="N35" i="18"/>
  <c r="AL32" i="16"/>
  <c r="AM137" i="15"/>
  <c r="AL35" i="15"/>
  <c r="AM35" i="15" s="1"/>
  <c r="A111" i="15"/>
  <c r="AL25" i="17"/>
  <c r="AM25" i="17" s="1"/>
  <c r="AL25" i="3"/>
  <c r="AL25" i="10"/>
  <c r="AM25" i="10" s="1"/>
  <c r="AL22" i="3"/>
  <c r="AM22" i="3" s="1"/>
  <c r="AL40" i="16"/>
  <c r="AM40" i="16" s="1"/>
  <c r="AM125" i="5"/>
  <c r="AL22" i="10"/>
  <c r="AL22" i="5"/>
  <c r="AL35" i="4"/>
  <c r="AM35" i="4" s="1"/>
  <c r="AL22" i="17"/>
  <c r="AL25" i="5"/>
  <c r="AM25" i="5" s="1"/>
  <c r="AL14" i="17"/>
  <c r="AM14" i="17" s="1"/>
  <c r="AL25" i="12"/>
  <c r="AL32" i="20"/>
  <c r="AM32" i="20" s="1"/>
  <c r="AL22" i="20"/>
  <c r="AL27" i="6"/>
  <c r="AM27" i="6" s="1"/>
  <c r="AL22" i="12"/>
  <c r="AL25" i="9"/>
  <c r="AM25" i="9" s="1"/>
  <c r="AL25" i="8"/>
  <c r="AM25" i="8" s="1"/>
  <c r="AL22" i="15"/>
  <c r="AM22" i="15" s="1"/>
  <c r="AL22" i="8"/>
  <c r="AL25" i="6"/>
  <c r="AL25" i="4"/>
  <c r="AM25" i="4" s="1"/>
  <c r="AL15" i="9"/>
  <c r="AM15" i="9" s="1"/>
  <c r="AL46" i="8"/>
  <c r="AM46" i="8" s="1"/>
  <c r="AL17" i="15"/>
  <c r="AM17" i="15" s="1"/>
  <c r="AL25" i="11"/>
  <c r="AL22" i="6"/>
  <c r="AM22" i="6" s="1"/>
  <c r="AL25" i="16"/>
  <c r="AM25" i="16" s="1"/>
  <c r="AL22" i="9"/>
  <c r="AL25" i="13"/>
  <c r="AL22" i="1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M22" i="7"/>
  <c r="AL27" i="3"/>
  <c r="AM27" i="3" s="1"/>
  <c r="AA28" i="18"/>
  <c r="K28" i="18"/>
  <c r="H16" i="18"/>
  <c r="AL12" i="11"/>
  <c r="AL35" i="6"/>
  <c r="AL29" i="13"/>
  <c r="AM29" i="13" s="1"/>
  <c r="AL18" i="7"/>
  <c r="AL19" i="4"/>
  <c r="AM19" i="4" s="1"/>
  <c r="AM137" i="6"/>
  <c r="AL38" i="17"/>
  <c r="AM38" i="17" s="1"/>
  <c r="A111" i="3"/>
  <c r="AA26" i="18"/>
  <c r="C26" i="18"/>
  <c r="AM142" i="3"/>
  <c r="AL46" i="10"/>
  <c r="AM46" i="10" s="1"/>
  <c r="AL16" i="7"/>
  <c r="AM16" i="7" s="1"/>
  <c r="AL16" i="4"/>
  <c r="AM16" i="4" s="1"/>
  <c r="AL15" i="11"/>
  <c r="AM15" i="11" s="1"/>
  <c r="AM123" i="11"/>
  <c r="AL15" i="16"/>
  <c r="AM15" i="16" s="1"/>
  <c r="AL48" i="15"/>
  <c r="AM48" i="15" s="1"/>
  <c r="AM146" i="15"/>
  <c r="AM124" i="3"/>
  <c r="AM23" i="12"/>
  <c r="AM77" i="2"/>
  <c r="AL33" i="5"/>
  <c r="AM33" i="5" s="1"/>
  <c r="AL44" i="6"/>
  <c r="AM44" i="6" s="1"/>
  <c r="AL35" i="3"/>
  <c r="AM35" i="3" s="1"/>
  <c r="AL33" i="4"/>
  <c r="AM33" i="4" s="1"/>
  <c r="AL16" i="5"/>
  <c r="AL28" i="6"/>
  <c r="AM28" i="6" s="1"/>
  <c r="AL32" i="13"/>
  <c r="AM32" i="13" s="1"/>
  <c r="U23" i="18"/>
  <c r="AL28" i="5"/>
  <c r="AM28" i="5" s="1"/>
  <c r="AL16" i="10"/>
  <c r="AM16" i="10" s="1"/>
  <c r="AL44" i="8"/>
  <c r="AM44" i="8" s="1"/>
  <c r="AL13" i="20"/>
  <c r="AM155" i="4"/>
  <c r="AL52" i="6"/>
  <c r="AM52" i="6" s="1"/>
  <c r="J22" i="18"/>
  <c r="AM23" i="17"/>
  <c r="AA29" i="18"/>
  <c r="AM24" i="15"/>
  <c r="AL18" i="15"/>
  <c r="AM18" i="15" s="1"/>
  <c r="D13" i="18"/>
  <c r="AM156" i="9"/>
  <c r="A166" i="10"/>
  <c r="AL45" i="6"/>
  <c r="AM45" i="6" s="1"/>
  <c r="AL35" i="16"/>
  <c r="AM35" i="16" s="1"/>
  <c r="AL47" i="20"/>
  <c r="AM47" i="20" s="1"/>
  <c r="AL29" i="15"/>
  <c r="AM29" i="15" s="1"/>
  <c r="AM80" i="2"/>
  <c r="AL19" i="13"/>
  <c r="AM19" i="13" s="1"/>
  <c r="AL39" i="4"/>
  <c r="AM39" i="4" s="1"/>
  <c r="AL45" i="20"/>
  <c r="AM45" i="20" s="1"/>
  <c r="AL49" i="10"/>
  <c r="AM49" i="10" s="1"/>
  <c r="AL29" i="3"/>
  <c r="AM29" i="3" s="1"/>
  <c r="AL29" i="12"/>
  <c r="AL33" i="7"/>
  <c r="AM33" i="7" s="1"/>
  <c r="AL18" i="11"/>
  <c r="AM18" i="11" s="1"/>
  <c r="AL46" i="20"/>
  <c r="AM46" i="20" s="1"/>
  <c r="AM125" i="11"/>
  <c r="L18" i="18"/>
  <c r="AM126" i="17"/>
  <c r="H16" i="2"/>
  <c r="AL33" i="11"/>
  <c r="AM33" i="11" s="1"/>
  <c r="AL40" i="6"/>
  <c r="AM40" i="6" s="1"/>
  <c r="AM145" i="4"/>
  <c r="AL45" i="3"/>
  <c r="AM156" i="10"/>
  <c r="AM25" i="13"/>
  <c r="AM82" i="12"/>
  <c r="AM81" i="11"/>
  <c r="AM24" i="11"/>
  <c r="AM82" i="17"/>
  <c r="AM23" i="8"/>
  <c r="AM23" i="6"/>
  <c r="AM23" i="15"/>
  <c r="AL18" i="16"/>
  <c r="AM18" i="16" s="1"/>
  <c r="X50" i="2"/>
  <c r="P50" i="2"/>
  <c r="H50" i="2"/>
  <c r="S49" i="2"/>
  <c r="K49" i="2"/>
  <c r="AD48" i="2"/>
  <c r="V48" i="2"/>
  <c r="F48" i="2"/>
  <c r="AM81" i="6"/>
  <c r="AM24" i="6"/>
  <c r="AL39" i="16"/>
  <c r="AM39" i="16" s="1"/>
  <c r="V52" i="2"/>
  <c r="AM160" i="3"/>
  <c r="AM81" i="13"/>
  <c r="AM24" i="13"/>
  <c r="AM24" i="12"/>
  <c r="AM23" i="11"/>
  <c r="AM81" i="17"/>
  <c r="AM24" i="17"/>
  <c r="AM25" i="20"/>
  <c r="AM82" i="3"/>
  <c r="F52" i="2"/>
  <c r="L25" i="18"/>
  <c r="Y24" i="18"/>
  <c r="Q24" i="18"/>
  <c r="I24" i="18"/>
  <c r="R27" i="18"/>
  <c r="O26" i="18"/>
  <c r="AM81" i="20"/>
  <c r="AM24" i="20"/>
  <c r="O32" i="18"/>
  <c r="F37" i="18"/>
  <c r="S36" i="18"/>
  <c r="AM81" i="3"/>
  <c r="AM24" i="3"/>
  <c r="T39" i="18"/>
  <c r="L39" i="18"/>
  <c r="E17" i="2"/>
  <c r="AL47" i="16"/>
  <c r="AM47" i="16" s="1"/>
  <c r="AL34" i="3"/>
  <c r="AM34" i="3" s="1"/>
  <c r="AL49" i="12"/>
  <c r="AM49" i="12" s="1"/>
  <c r="AL13" i="4"/>
  <c r="AL39" i="11"/>
  <c r="AM39" i="11" s="1"/>
  <c r="AL12" i="5"/>
  <c r="AM12" i="5" s="1"/>
  <c r="D37" i="18"/>
  <c r="A166" i="11"/>
  <c r="AM82" i="14"/>
  <c r="AM25" i="14"/>
  <c r="AM22" i="13"/>
  <c r="AM82" i="9"/>
  <c r="AM23" i="20"/>
  <c r="AM82" i="4"/>
  <c r="AM23" i="3"/>
  <c r="AM82" i="16"/>
  <c r="AM81" i="8"/>
  <c r="AM24" i="8"/>
  <c r="AM23" i="13"/>
  <c r="AL35" i="20"/>
  <c r="AM35" i="20" s="1"/>
  <c r="AL16" i="15"/>
  <c r="AM16" i="15" s="1"/>
  <c r="AL29" i="20"/>
  <c r="AM29" i="20" s="1"/>
  <c r="AL16" i="6"/>
  <c r="AM16" i="6" s="1"/>
  <c r="AM24" i="14"/>
  <c r="AM82" i="10"/>
  <c r="AM24" i="9"/>
  <c r="AM82" i="7"/>
  <c r="AM25" i="7"/>
  <c r="AM82" i="5"/>
  <c r="AM81" i="4"/>
  <c r="AM24" i="4"/>
  <c r="AM81" i="16"/>
  <c r="AM24" i="16"/>
  <c r="AM82" i="11"/>
  <c r="AL34" i="15"/>
  <c r="AM34" i="15" s="1"/>
  <c r="AL17" i="10"/>
  <c r="AM17" i="10" s="1"/>
  <c r="AM23" i="14"/>
  <c r="AM81" i="10"/>
  <c r="AM24" i="10"/>
  <c r="AM23" i="9"/>
  <c r="AM81" i="7"/>
  <c r="AM24" i="7"/>
  <c r="AM81" i="5"/>
  <c r="AM24" i="5"/>
  <c r="AM23" i="4"/>
  <c r="AM23" i="16"/>
  <c r="AL47" i="4"/>
  <c r="AM47" i="4" s="1"/>
  <c r="AK129" i="18"/>
  <c r="AL129" i="18" s="1"/>
  <c r="AL39" i="13"/>
  <c r="AM39" i="13" s="1"/>
  <c r="AL38" i="7"/>
  <c r="AM38" i="7" s="1"/>
  <c r="A166" i="8"/>
  <c r="A166" i="6"/>
  <c r="AL22" i="14"/>
  <c r="AM22" i="14" s="1"/>
  <c r="AM23" i="10"/>
  <c r="AM82" i="8"/>
  <c r="AM23" i="7"/>
  <c r="AM82" i="6"/>
  <c r="AM23" i="5"/>
  <c r="AM22" i="4"/>
  <c r="AM82" i="15"/>
  <c r="AM25" i="15"/>
  <c r="AM22" i="16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N13" i="2"/>
  <c r="Q12" i="2"/>
  <c r="AL26" i="9"/>
  <c r="AL26" i="11"/>
  <c r="AM26" i="11" s="1"/>
  <c r="AL18" i="12"/>
  <c r="AM18" i="12" s="1"/>
  <c r="AL29" i="9"/>
  <c r="AM29" i="9" s="1"/>
  <c r="AC20" i="18"/>
  <c r="U20" i="18"/>
  <c r="Q23" i="18"/>
  <c r="V22" i="18"/>
  <c r="N22" i="18"/>
  <c r="AL26" i="17"/>
  <c r="AM26" i="17" s="1"/>
  <c r="AB25" i="18"/>
  <c r="T25" i="18"/>
  <c r="Z27" i="18"/>
  <c r="X29" i="18"/>
  <c r="P29" i="18"/>
  <c r="H29" i="18"/>
  <c r="AC28" i="18"/>
  <c r="U28" i="18"/>
  <c r="M28" i="18"/>
  <c r="E28" i="18"/>
  <c r="AL32" i="6"/>
  <c r="AM32" i="6" s="1"/>
  <c r="Z33" i="18"/>
  <c r="R33" i="18"/>
  <c r="AL46" i="5"/>
  <c r="AM46" i="5" s="1"/>
  <c r="AL38" i="5"/>
  <c r="AM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L18" i="3"/>
  <c r="AM18" i="3" s="1"/>
  <c r="AL19" i="11"/>
  <c r="AM19" i="11" s="1"/>
  <c r="AL42" i="9"/>
  <c r="AM42" i="9" s="1"/>
  <c r="AL17" i="11"/>
  <c r="AM17" i="11" s="1"/>
  <c r="D38" i="18"/>
  <c r="S37" i="18"/>
  <c r="AL47" i="3"/>
  <c r="AM47" i="3" s="1"/>
  <c r="AL13" i="3"/>
  <c r="AM13" i="3" s="1"/>
  <c r="AL12" i="12"/>
  <c r="AL12" i="14"/>
  <c r="AC51" i="2"/>
  <c r="AL46" i="17"/>
  <c r="AM46" i="17" s="1"/>
  <c r="AL46" i="13"/>
  <c r="AM46" i="13" s="1"/>
  <c r="AL38" i="13"/>
  <c r="AM38" i="13" s="1"/>
  <c r="AL16" i="8"/>
  <c r="AM16" i="8" s="1"/>
  <c r="AL16" i="9"/>
  <c r="AM16" i="9" s="1"/>
  <c r="AL16" i="11"/>
  <c r="AM16" i="11" s="1"/>
  <c r="AL38" i="16"/>
  <c r="AM38" i="16" s="1"/>
  <c r="AL34" i="10"/>
  <c r="AM34" i="10" s="1"/>
  <c r="AL12" i="17"/>
  <c r="AL38" i="9"/>
  <c r="AM38" i="9" s="1"/>
  <c r="AL26" i="10"/>
  <c r="AM26" i="10" s="1"/>
  <c r="AL44" i="3"/>
  <c r="AM44" i="3" s="1"/>
  <c r="AL38" i="12"/>
  <c r="AM38" i="12" s="1"/>
  <c r="T45" i="2"/>
  <c r="W44" i="2"/>
  <c r="AM122" i="11"/>
  <c r="AL27" i="10"/>
  <c r="AM27" i="10" s="1"/>
  <c r="AL13" i="13"/>
  <c r="AL45" i="10"/>
  <c r="AM45" i="10" s="1"/>
  <c r="AM142" i="20"/>
  <c r="AM144" i="16"/>
  <c r="W26" i="18"/>
  <c r="AL28" i="4"/>
  <c r="AM28" i="4" s="1"/>
  <c r="AB39" i="18"/>
  <c r="AL27" i="7"/>
  <c r="AM27" i="7" s="1"/>
  <c r="AM127" i="7"/>
  <c r="AL27" i="11"/>
  <c r="AM27" i="11" s="1"/>
  <c r="AA52" i="2"/>
  <c r="AL29" i="10"/>
  <c r="AM29" i="10" s="1"/>
  <c r="AM157" i="2"/>
  <c r="AL39" i="15"/>
  <c r="AM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D29" i="2"/>
  <c r="G26" i="2"/>
  <c r="AL18" i="4"/>
  <c r="AM18" i="4" s="1"/>
  <c r="AL19" i="6"/>
  <c r="AM19" i="6" s="1"/>
  <c r="AL28" i="9"/>
  <c r="AM28" i="9" s="1"/>
  <c r="AM139" i="15"/>
  <c r="AL29" i="6"/>
  <c r="AM29" i="6" s="1"/>
  <c r="AL46" i="11"/>
  <c r="AM46" i="11" s="1"/>
  <c r="AL40" i="14"/>
  <c r="AM40" i="14" s="1"/>
  <c r="AL26" i="3"/>
  <c r="AM26" i="3" s="1"/>
  <c r="AL44" i="4"/>
  <c r="AM44" i="4" s="1"/>
  <c r="AL18" i="13"/>
  <c r="AM18" i="13" s="1"/>
  <c r="R21" i="2"/>
  <c r="AL32" i="8"/>
  <c r="AM32" i="8" s="1"/>
  <c r="AL19" i="12"/>
  <c r="AM19" i="12" s="1"/>
  <c r="AL13" i="16"/>
  <c r="AL32" i="15"/>
  <c r="AM32" i="15" s="1"/>
  <c r="AL39" i="9"/>
  <c r="AM39" i="9" s="1"/>
  <c r="AL33" i="9"/>
  <c r="AM33" i="9" s="1"/>
  <c r="AL26" i="4"/>
  <c r="AM26" i="4" s="1"/>
  <c r="AL44" i="9"/>
  <c r="AM44" i="9" s="1"/>
  <c r="AL38" i="11"/>
  <c r="AM38" i="11" s="1"/>
  <c r="AL18" i="9"/>
  <c r="AM18" i="9" s="1"/>
  <c r="AL35" i="11"/>
  <c r="AM35" i="11" s="1"/>
  <c r="AL17" i="5"/>
  <c r="AM17" i="5" s="1"/>
  <c r="AL38" i="14"/>
  <c r="AM38" i="14" s="1"/>
  <c r="AL49" i="9"/>
  <c r="AM49" i="9" s="1"/>
  <c r="AM129" i="15"/>
  <c r="AM155" i="6"/>
  <c r="AL26" i="6"/>
  <c r="AM26" i="6" s="1"/>
  <c r="AL49" i="17"/>
  <c r="AM49" i="17" s="1"/>
  <c r="AL14" i="15"/>
  <c r="AL12" i="13"/>
  <c r="AL33" i="16"/>
  <c r="AM33" i="16" s="1"/>
  <c r="X49" i="2"/>
  <c r="P49" i="2"/>
  <c r="AA48" i="2"/>
  <c r="K48" i="2"/>
  <c r="AL32" i="11"/>
  <c r="AM32" i="11" s="1"/>
  <c r="AL29" i="8"/>
  <c r="AM29" i="8" s="1"/>
  <c r="AL28" i="13"/>
  <c r="AM28" i="13" s="1"/>
  <c r="AM136" i="16"/>
  <c r="AL38" i="10"/>
  <c r="AM38" i="10" s="1"/>
  <c r="AL47" i="9"/>
  <c r="AM47" i="9" s="1"/>
  <c r="AL49" i="13"/>
  <c r="AM49" i="13" s="1"/>
  <c r="AL15" i="4"/>
  <c r="AM15" i="4" s="1"/>
  <c r="AM124" i="20"/>
  <c r="AL49" i="16"/>
  <c r="AM49" i="16" s="1"/>
  <c r="AL14" i="8"/>
  <c r="AM14" i="8" s="1"/>
  <c r="AL32" i="7"/>
  <c r="AM32" i="7" s="1"/>
  <c r="AL14" i="7"/>
  <c r="AM14" i="7" s="1"/>
  <c r="AL43" i="10"/>
  <c r="AM43" i="10" s="1"/>
  <c r="AL32" i="14"/>
  <c r="AM32" i="14" s="1"/>
  <c r="AL17" i="9"/>
  <c r="AM17" i="9" s="1"/>
  <c r="AL16" i="3"/>
  <c r="AM16" i="3" s="1"/>
  <c r="AL12" i="9"/>
  <c r="AL44" i="12"/>
  <c r="AM44" i="12" s="1"/>
  <c r="AL44" i="13"/>
  <c r="AM44" i="13" s="1"/>
  <c r="AL15" i="10"/>
  <c r="AM15" i="10" s="1"/>
  <c r="AL18" i="8"/>
  <c r="AM18" i="8" s="1"/>
  <c r="N47" i="2"/>
  <c r="Y46" i="2"/>
  <c r="I46" i="2"/>
  <c r="AL36" i="7"/>
  <c r="AL20" i="9"/>
  <c r="AM20" i="9" s="1"/>
  <c r="AL37" i="20"/>
  <c r="AM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K103" i="18"/>
  <c r="AL103" i="18" s="1"/>
  <c r="AM125" i="12"/>
  <c r="AM72" i="12"/>
  <c r="AL17" i="12"/>
  <c r="AM17" i="12" s="1"/>
  <c r="AM88" i="8"/>
  <c r="AM163" i="7"/>
  <c r="AM102" i="7"/>
  <c r="AL47" i="7"/>
  <c r="AM47" i="7" s="1"/>
  <c r="AM94" i="7"/>
  <c r="AL39" i="7"/>
  <c r="AM39" i="7" s="1"/>
  <c r="AM68" i="7"/>
  <c r="AL13" i="7"/>
  <c r="AL26" i="20"/>
  <c r="AM26" i="20" s="1"/>
  <c r="AM136" i="20"/>
  <c r="AM48" i="20"/>
  <c r="AM104" i="6"/>
  <c r="AL49" i="6"/>
  <c r="AM49" i="6" s="1"/>
  <c r="AM70" i="6"/>
  <c r="AL15" i="6"/>
  <c r="AM15" i="6" s="1"/>
  <c r="AM163" i="5"/>
  <c r="AL53" i="5"/>
  <c r="AM53" i="5" s="1"/>
  <c r="AM139" i="5"/>
  <c r="AL29" i="5"/>
  <c r="AM29" i="5" s="1"/>
  <c r="AL19" i="5"/>
  <c r="AM19" i="5" s="1"/>
  <c r="AM129" i="5"/>
  <c r="AM68" i="5"/>
  <c r="AL13" i="5"/>
  <c r="AM160" i="4"/>
  <c r="AL49" i="4"/>
  <c r="AM49" i="4" s="1"/>
  <c r="AM144" i="4"/>
  <c r="AL34" i="4"/>
  <c r="AM34" i="4" s="1"/>
  <c r="AM137" i="4"/>
  <c r="AL27" i="4"/>
  <c r="AM27" i="4" s="1"/>
  <c r="AL17" i="4"/>
  <c r="AM17" i="4" s="1"/>
  <c r="AM127" i="4"/>
  <c r="AM101" i="4"/>
  <c r="AL46" i="4"/>
  <c r="AM46" i="4" s="1"/>
  <c r="AM93" i="4"/>
  <c r="AL38" i="4"/>
  <c r="AM38" i="4" s="1"/>
  <c r="AM67" i="4"/>
  <c r="AL12" i="4"/>
  <c r="AM32" i="4"/>
  <c r="AM155" i="7"/>
  <c r="AL45" i="7"/>
  <c r="AM45" i="7" s="1"/>
  <c r="AL19" i="7"/>
  <c r="AM19" i="7" s="1"/>
  <c r="AM129" i="7"/>
  <c r="AL49" i="20"/>
  <c r="AM49" i="20" s="1"/>
  <c r="AM160" i="20"/>
  <c r="AL34" i="20"/>
  <c r="AM34" i="20" s="1"/>
  <c r="AM144" i="20"/>
  <c r="AM88" i="6"/>
  <c r="AL33" i="6"/>
  <c r="AM33" i="6" s="1"/>
  <c r="AM155" i="5"/>
  <c r="AL45" i="5"/>
  <c r="AM45" i="5" s="1"/>
  <c r="G121" i="18"/>
  <c r="AL15" i="17"/>
  <c r="AM15" i="17" s="1"/>
  <c r="AM125" i="17"/>
  <c r="AM149" i="8"/>
  <c r="AL39" i="8"/>
  <c r="AM39" i="8" s="1"/>
  <c r="AL39" i="5"/>
  <c r="AM39" i="5" s="1"/>
  <c r="AM100" i="14"/>
  <c r="AM142" i="13"/>
  <c r="AM125" i="13"/>
  <c r="AL15" i="13"/>
  <c r="AM15" i="13" s="1"/>
  <c r="AM72" i="13"/>
  <c r="AL17" i="13"/>
  <c r="AM17" i="13" s="1"/>
  <c r="AM160" i="14"/>
  <c r="AL49" i="14"/>
  <c r="AM49" i="14" s="1"/>
  <c r="AM144" i="2"/>
  <c r="AM144" i="14"/>
  <c r="AM150" i="13"/>
  <c r="AM90" i="12"/>
  <c r="AL35" i="12"/>
  <c r="AM35" i="12" s="1"/>
  <c r="AL47" i="8"/>
  <c r="AM47" i="8" s="1"/>
  <c r="AM157" i="8"/>
  <c r="AL48" i="3"/>
  <c r="AM48" i="3" s="1"/>
  <c r="AM159" i="3"/>
  <c r="AM143" i="3"/>
  <c r="AL33" i="3"/>
  <c r="AM33" i="3" s="1"/>
  <c r="AM125" i="3"/>
  <c r="AL15" i="3"/>
  <c r="AM15" i="3" s="1"/>
  <c r="AM107" i="3"/>
  <c r="AL52" i="3"/>
  <c r="AM52" i="3" s="1"/>
  <c r="AM83" i="3"/>
  <c r="AL28" i="3"/>
  <c r="AM28" i="3" s="1"/>
  <c r="AM157" i="15"/>
  <c r="AL47" i="15"/>
  <c r="AM47" i="15" s="1"/>
  <c r="AM123" i="15"/>
  <c r="AL13" i="15"/>
  <c r="AM88" i="15"/>
  <c r="AL33" i="15"/>
  <c r="AM33" i="15" s="1"/>
  <c r="AM70" i="15"/>
  <c r="AL15" i="15"/>
  <c r="AM27" i="15"/>
  <c r="AL44" i="16"/>
  <c r="AM44" i="16" s="1"/>
  <c r="AM154" i="16"/>
  <c r="AM67" i="16"/>
  <c r="AL12" i="16"/>
  <c r="AM26" i="16"/>
  <c r="U51" i="2"/>
  <c r="U52" i="2"/>
  <c r="E51" i="2"/>
  <c r="E52" i="2"/>
  <c r="M44" i="2"/>
  <c r="AM159" i="14"/>
  <c r="AL48" i="14"/>
  <c r="AM48" i="14" s="1"/>
  <c r="AM143" i="14"/>
  <c r="AL33" i="14"/>
  <c r="AM33" i="14" s="1"/>
  <c r="AM125" i="14"/>
  <c r="AL15" i="14"/>
  <c r="AM15" i="14" s="1"/>
  <c r="AM157" i="13"/>
  <c r="AL47" i="13"/>
  <c r="AM47" i="13" s="1"/>
  <c r="AM124" i="2"/>
  <c r="AM124" i="13"/>
  <c r="AM89" i="13"/>
  <c r="AL34" i="13"/>
  <c r="AM34" i="13" s="1"/>
  <c r="AM71" i="13"/>
  <c r="AL16" i="13"/>
  <c r="AM16" i="13" s="1"/>
  <c r="AM142" i="12"/>
  <c r="AL32" i="12"/>
  <c r="AM32" i="12" s="1"/>
  <c r="AM124" i="12"/>
  <c r="AL14" i="12"/>
  <c r="AM14" i="12" s="1"/>
  <c r="AM36" i="7"/>
  <c r="AM18" i="7"/>
  <c r="AM34" i="5"/>
  <c r="V41" i="2"/>
  <c r="AM15" i="5"/>
  <c r="E18" i="2"/>
  <c r="AM154" i="10"/>
  <c r="AL44" i="10"/>
  <c r="AM44" i="10" s="1"/>
  <c r="AM67" i="10"/>
  <c r="AL12" i="10"/>
  <c r="AM12" i="10" s="1"/>
  <c r="AM100" i="9"/>
  <c r="AL45" i="9"/>
  <c r="AM74" i="9"/>
  <c r="AL19" i="9"/>
  <c r="AM19" i="9" s="1"/>
  <c r="AM89" i="17"/>
  <c r="AL34" i="17"/>
  <c r="AM34" i="17" s="1"/>
  <c r="A111" i="17"/>
  <c r="A166" i="17"/>
  <c r="AM148" i="13"/>
  <c r="AM140" i="13"/>
  <c r="AL47" i="12"/>
  <c r="AM47" i="12" s="1"/>
  <c r="AM157" i="12"/>
  <c r="AM123" i="12"/>
  <c r="AL13" i="12"/>
  <c r="AM88" i="12"/>
  <c r="AL33" i="12"/>
  <c r="AM33" i="12" s="1"/>
  <c r="A166" i="13"/>
  <c r="A111" i="13"/>
  <c r="AM156" i="12"/>
  <c r="AL46" i="12"/>
  <c r="AM46" i="12" s="1"/>
  <c r="AM103" i="12"/>
  <c r="AL48" i="12"/>
  <c r="AM48" i="12" s="1"/>
  <c r="AM39" i="3"/>
  <c r="AM45" i="11"/>
  <c r="AM48" i="4"/>
  <c r="AL47" i="14"/>
  <c r="AM47" i="14" s="1"/>
  <c r="AL47" i="11"/>
  <c r="AM47" i="11" s="1"/>
  <c r="L13" i="2"/>
  <c r="L10" i="2" s="1"/>
  <c r="AM38" i="3"/>
  <c r="AL49" i="11"/>
  <c r="AM49" i="11" s="1"/>
  <c r="AM45" i="4"/>
  <c r="AM29" i="12"/>
  <c r="K16" i="2"/>
  <c r="O18" i="18"/>
  <c r="G18" i="18"/>
  <c r="D39" i="18"/>
  <c r="AM36" i="15"/>
  <c r="K23" i="18"/>
  <c r="C23" i="18"/>
  <c r="X22" i="18"/>
  <c r="H22" i="18"/>
  <c r="F25" i="18"/>
  <c r="AA24" i="18"/>
  <c r="AL34" i="11"/>
  <c r="AM34" i="11" s="1"/>
  <c r="AL35" i="14"/>
  <c r="AM35" i="14" s="1"/>
  <c r="AL33" i="13"/>
  <c r="AM33" i="13" s="1"/>
  <c r="AL48" i="11"/>
  <c r="AM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L29" i="16"/>
  <c r="AM29" i="16" s="1"/>
  <c r="AL19" i="16"/>
  <c r="AM19" i="16" s="1"/>
  <c r="AL26" i="7"/>
  <c r="AM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L35" i="8"/>
  <c r="AM35" i="8" s="1"/>
  <c r="AL27" i="8"/>
  <c r="AM27" i="8" s="1"/>
  <c r="U27" i="18"/>
  <c r="M27" i="18"/>
  <c r="E27" i="18"/>
  <c r="Z26" i="18"/>
  <c r="R26" i="18"/>
  <c r="J26" i="18"/>
  <c r="AL48" i="7"/>
  <c r="AM48" i="7" s="1"/>
  <c r="AL41" i="7"/>
  <c r="AM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M101" i="2"/>
  <c r="AL48" i="16"/>
  <c r="AM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L27" i="9"/>
  <c r="AM27" i="9" s="1"/>
  <c r="AC23" i="18"/>
  <c r="AL28" i="20"/>
  <c r="AM28" i="20" s="1"/>
  <c r="X37" i="18"/>
  <c r="P37" i="18"/>
  <c r="H37" i="18"/>
  <c r="F36" i="18"/>
  <c r="F39" i="18"/>
  <c r="AB38" i="18"/>
  <c r="T38" i="18"/>
  <c r="L38" i="18"/>
  <c r="AM45" i="3"/>
  <c r="AM32" i="3"/>
  <c r="AL49" i="15"/>
  <c r="AM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AM35" i="6"/>
  <c r="X36" i="2"/>
  <c r="I33" i="2"/>
  <c r="R30" i="2"/>
  <c r="AA27" i="2"/>
  <c r="AD26" i="2"/>
  <c r="AA17" i="2"/>
  <c r="T14" i="2"/>
  <c r="AL43" i="14"/>
  <c r="AM43" i="14" s="1"/>
  <c r="AL53" i="3"/>
  <c r="AM53" i="3" s="1"/>
  <c r="AL41" i="8"/>
  <c r="AM41" i="8" s="1"/>
  <c r="AL20" i="10"/>
  <c r="AM20" i="10" s="1"/>
  <c r="AL21" i="4"/>
  <c r="AM21" i="4" s="1"/>
  <c r="A167" i="12"/>
  <c r="AL50" i="17"/>
  <c r="AM50" i="17" s="1"/>
  <c r="AL50" i="3"/>
  <c r="AM50" i="3" s="1"/>
  <c r="AL50" i="9"/>
  <c r="AM50" i="9" s="1"/>
  <c r="AL51" i="10"/>
  <c r="AM51" i="10" s="1"/>
  <c r="AL30" i="7"/>
  <c r="AM30" i="7" s="1"/>
  <c r="AL30" i="16"/>
  <c r="AM30" i="16" s="1"/>
  <c r="AL21" i="15"/>
  <c r="AM21" i="15" s="1"/>
  <c r="AL53" i="11"/>
  <c r="AM53" i="11" s="1"/>
  <c r="AL30" i="5"/>
  <c r="AM30" i="5" s="1"/>
  <c r="A112" i="5"/>
  <c r="AL43" i="4"/>
  <c r="AM43" i="4" s="1"/>
  <c r="AL52" i="13"/>
  <c r="AM52" i="13" s="1"/>
  <c r="AL52" i="12"/>
  <c r="AM52" i="12" s="1"/>
  <c r="AL41" i="4"/>
  <c r="AM41" i="4" s="1"/>
  <c r="AL41" i="16"/>
  <c r="AM41" i="16" s="1"/>
  <c r="AL36" i="6"/>
  <c r="AM36" i="6" s="1"/>
  <c r="AL30" i="10"/>
  <c r="AM30" i="10" s="1"/>
  <c r="AL31" i="4"/>
  <c r="AM31" i="4" s="1"/>
  <c r="AL50" i="13"/>
  <c r="AM50" i="13" s="1"/>
  <c r="AL50" i="16"/>
  <c r="AM50" i="16" s="1"/>
  <c r="AL50" i="11"/>
  <c r="AM50" i="11" s="1"/>
  <c r="AL41" i="9"/>
  <c r="AM41" i="9" s="1"/>
  <c r="AL41" i="12"/>
  <c r="AM41" i="12" s="1"/>
  <c r="AL36" i="13"/>
  <c r="AM36" i="13" s="1"/>
  <c r="AL53" i="6"/>
  <c r="AM53" i="6" s="1"/>
  <c r="AL53" i="10"/>
  <c r="AM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L15" i="8"/>
  <c r="AM15" i="8" s="1"/>
  <c r="AM125" i="8"/>
  <c r="AL20" i="15"/>
  <c r="AM20" i="15" s="1"/>
  <c r="D53" i="18"/>
  <c r="J51" i="2"/>
  <c r="AL27" i="14"/>
  <c r="AM27" i="14" s="1"/>
  <c r="AM30" i="3"/>
  <c r="AL45" i="8"/>
  <c r="AM45" i="8" s="1"/>
  <c r="AM145" i="14"/>
  <c r="D20" i="18"/>
  <c r="AL17" i="3"/>
  <c r="AM17" i="3" s="1"/>
  <c r="AM120" i="16"/>
  <c r="AM49" i="3"/>
  <c r="AL30" i="15"/>
  <c r="AM30" i="15" s="1"/>
  <c r="E95" i="18"/>
  <c r="AL45" i="17"/>
  <c r="AM45" i="17" s="1"/>
  <c r="AL28" i="12"/>
  <c r="AM28" i="12" s="1"/>
  <c r="AL29" i="11"/>
  <c r="AM29" i="11" s="1"/>
  <c r="AL53" i="17"/>
  <c r="AM53" i="17" s="1"/>
  <c r="AM143" i="16"/>
  <c r="AL19" i="17"/>
  <c r="AM19" i="17" s="1"/>
  <c r="AL33" i="8"/>
  <c r="AM33" i="8" s="1"/>
  <c r="AM71" i="20"/>
  <c r="AL16" i="20"/>
  <c r="AM16" i="20" s="1"/>
  <c r="AM160" i="15"/>
  <c r="AM101" i="15"/>
  <c r="AL46" i="15"/>
  <c r="AM46" i="15" s="1"/>
  <c r="AM67" i="15"/>
  <c r="AL12" i="15"/>
  <c r="AM32" i="16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AM14" i="3"/>
  <c r="V18" i="18"/>
  <c r="P23" i="18"/>
  <c r="H27" i="18"/>
  <c r="F29" i="18"/>
  <c r="Z48" i="2"/>
  <c r="R48" i="2"/>
  <c r="O19" i="18"/>
  <c r="H19" i="18"/>
  <c r="AC18" i="18"/>
  <c r="U18" i="18"/>
  <c r="E18" i="18"/>
  <c r="AL34" i="6"/>
  <c r="AM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L38" i="15"/>
  <c r="AM38" i="15" s="1"/>
  <c r="X41" i="18"/>
  <c r="AA41" i="18"/>
  <c r="AM34" i="16"/>
  <c r="AM14" i="16"/>
  <c r="S23" i="18"/>
  <c r="AL29" i="17"/>
  <c r="AM29" i="17" s="1"/>
  <c r="AE25" i="18"/>
  <c r="N29" i="18"/>
  <c r="AL13" i="10"/>
  <c r="AM13" i="17"/>
  <c r="AM155" i="12"/>
  <c r="AL45" i="12"/>
  <c r="AM45" i="12" s="1"/>
  <c r="AL20" i="12"/>
  <c r="AM20" i="12" s="1"/>
  <c r="AM130" i="12"/>
  <c r="AM122" i="12"/>
  <c r="AM145" i="9"/>
  <c r="AL35" i="9"/>
  <c r="AM35" i="9" s="1"/>
  <c r="AL26" i="8"/>
  <c r="AM26" i="8" s="1"/>
  <c r="AM136" i="8"/>
  <c r="AM93" i="8"/>
  <c r="AM85" i="8"/>
  <c r="AL30" i="8"/>
  <c r="AM30" i="8" s="1"/>
  <c r="AM145" i="7"/>
  <c r="AL35" i="7"/>
  <c r="AM35" i="7" s="1"/>
  <c r="AM139" i="4"/>
  <c r="AL29" i="4"/>
  <c r="AM29" i="4" s="1"/>
  <c r="AM129" i="4"/>
  <c r="AM90" i="13"/>
  <c r="AL35" i="13"/>
  <c r="AM35" i="13" s="1"/>
  <c r="AL18" i="5"/>
  <c r="AM18" i="5" s="1"/>
  <c r="AM128" i="5"/>
  <c r="D15" i="18"/>
  <c r="AM94" i="6"/>
  <c r="AL39" i="6"/>
  <c r="AM39" i="6" s="1"/>
  <c r="AM68" i="6"/>
  <c r="AL13" i="6"/>
  <c r="AL48" i="8"/>
  <c r="AM48" i="8" s="1"/>
  <c r="AM159" i="8"/>
  <c r="AL18" i="10"/>
  <c r="AM18" i="10" s="1"/>
  <c r="AM154" i="20"/>
  <c r="AL44" i="20"/>
  <c r="AM44" i="20" s="1"/>
  <c r="AM159" i="6"/>
  <c r="AL48" i="6"/>
  <c r="AM48" i="6" s="1"/>
  <c r="AM81" i="14"/>
  <c r="AL26" i="14"/>
  <c r="AM26" i="14" s="1"/>
  <c r="AM71" i="14"/>
  <c r="AL53" i="13"/>
  <c r="AM53" i="13" s="1"/>
  <c r="AM163" i="13"/>
  <c r="AM155" i="13"/>
  <c r="AL45" i="13"/>
  <c r="AM45" i="13" s="1"/>
  <c r="AM122" i="13"/>
  <c r="AM124" i="11"/>
  <c r="AL14" i="11"/>
  <c r="AM14" i="11" s="1"/>
  <c r="AM16" i="17"/>
  <c r="H95" i="18"/>
  <c r="AL48" i="5"/>
  <c r="AM48" i="5" s="1"/>
  <c r="AL14" i="5"/>
  <c r="AM14" i="5" s="1"/>
  <c r="AM155" i="14"/>
  <c r="AM139" i="14"/>
  <c r="AL29" i="14"/>
  <c r="AM29" i="14" s="1"/>
  <c r="AM129" i="14"/>
  <c r="AL19" i="14"/>
  <c r="AM19" i="14" s="1"/>
  <c r="AM89" i="12"/>
  <c r="AL34" i="12"/>
  <c r="AM34" i="12" s="1"/>
  <c r="AM81" i="12"/>
  <c r="AL26" i="12"/>
  <c r="AM26" i="12" s="1"/>
  <c r="AM103" i="9"/>
  <c r="AL48" i="9"/>
  <c r="AM48" i="9" s="1"/>
  <c r="AM87" i="9"/>
  <c r="AL32" i="9"/>
  <c r="AM32" i="9" s="1"/>
  <c r="AM69" i="9"/>
  <c r="AL14" i="9"/>
  <c r="AM14" i="9" s="1"/>
  <c r="AM101" i="7"/>
  <c r="AL46" i="7"/>
  <c r="AM46" i="7" s="1"/>
  <c r="D32" i="18"/>
  <c r="R23" i="18"/>
  <c r="W28" i="18"/>
  <c r="O28" i="18"/>
  <c r="AF36" i="18"/>
  <c r="F15" i="18"/>
  <c r="AL27" i="12"/>
  <c r="AM27" i="12" s="1"/>
  <c r="N25" i="18"/>
  <c r="I28" i="18"/>
  <c r="W29" i="18"/>
  <c r="F28" i="18"/>
  <c r="AF28" i="18"/>
  <c r="AF20" i="18"/>
  <c r="AM16" i="5"/>
  <c r="D26" i="18"/>
  <c r="D12" i="18"/>
  <c r="AC17" i="18"/>
  <c r="AC24" i="18"/>
  <c r="U24" i="18"/>
  <c r="E24" i="18"/>
  <c r="AE35" i="18"/>
  <c r="E43" i="18"/>
  <c r="AM26" i="5"/>
  <c r="W25" i="18"/>
  <c r="H32" i="18"/>
  <c r="AL32" i="5"/>
  <c r="AM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AM15" i="20"/>
  <c r="D28" i="18"/>
  <c r="W95" i="18"/>
  <c r="I95" i="18"/>
  <c r="I23" i="18"/>
  <c r="P22" i="18"/>
  <c r="AM46" i="9"/>
  <c r="AM45" i="9"/>
  <c r="AM26" i="9"/>
  <c r="AL12" i="7"/>
  <c r="Z41" i="18"/>
  <c r="AE40" i="18"/>
  <c r="W40" i="18"/>
  <c r="D52" i="2"/>
  <c r="S47" i="2"/>
  <c r="V46" i="2"/>
  <c r="F38" i="2"/>
  <c r="V20" i="2"/>
  <c r="G17" i="2"/>
  <c r="J16" i="2"/>
  <c r="H14" i="2"/>
  <c r="H9" i="2" s="1"/>
  <c r="AD12" i="2"/>
  <c r="F12" i="2"/>
  <c r="R15" i="18"/>
  <c r="AL17" i="17"/>
  <c r="AM17" i="17" s="1"/>
  <c r="AE41" i="18"/>
  <c r="Y41" i="18"/>
  <c r="H53" i="2"/>
  <c r="M46" i="2"/>
  <c r="J31" i="2"/>
  <c r="M30" i="2"/>
  <c r="Z52" i="18"/>
  <c r="M39" i="18"/>
  <c r="AF12" i="18"/>
  <c r="D24" i="18"/>
  <c r="AL44" i="17"/>
  <c r="AM44" i="17" s="1"/>
  <c r="AL28" i="17"/>
  <c r="AM28" i="17" s="1"/>
  <c r="AM101" i="14"/>
  <c r="AL46" i="14"/>
  <c r="AM46" i="14" s="1"/>
  <c r="AM85" i="14"/>
  <c r="AL30" i="14"/>
  <c r="AM30" i="14" s="1"/>
  <c r="AL48" i="13"/>
  <c r="AM48" i="13" s="1"/>
  <c r="AM159" i="13"/>
  <c r="AM136" i="13"/>
  <c r="AL26" i="13"/>
  <c r="AM26" i="13" s="1"/>
  <c r="AM87" i="17"/>
  <c r="AL32" i="17"/>
  <c r="AM32" i="17" s="1"/>
  <c r="P38" i="18"/>
  <c r="AM122" i="3"/>
  <c r="AK110" i="18"/>
  <c r="AL110" i="18" s="1"/>
  <c r="AL12" i="3"/>
  <c r="AM131" i="14"/>
  <c r="AL19" i="10"/>
  <c r="AM19" i="10" s="1"/>
  <c r="AM103" i="10"/>
  <c r="AL48" i="10"/>
  <c r="AM48" i="10" s="1"/>
  <c r="AM87" i="10"/>
  <c r="AL32" i="10"/>
  <c r="AM32" i="10" s="1"/>
  <c r="AM69" i="10"/>
  <c r="AL14" i="10"/>
  <c r="AM14" i="10" s="1"/>
  <c r="AM162" i="9"/>
  <c r="AL52" i="9"/>
  <c r="AM52" i="9" s="1"/>
  <c r="AM146" i="16"/>
  <c r="AL36" i="16"/>
  <c r="AM36" i="16" s="1"/>
  <c r="AL18" i="17"/>
  <c r="AM18" i="17" s="1"/>
  <c r="AM145" i="10"/>
  <c r="AL35" i="10"/>
  <c r="AM35" i="10" s="1"/>
  <c r="AM138" i="10"/>
  <c r="AL28" i="10"/>
  <c r="AM28" i="10" s="1"/>
  <c r="AM94" i="10"/>
  <c r="AL39" i="10"/>
  <c r="AM39" i="10" s="1"/>
  <c r="AM100" i="15"/>
  <c r="AL45" i="15"/>
  <c r="AM45" i="15" s="1"/>
  <c r="AM137" i="16"/>
  <c r="AL27" i="16"/>
  <c r="AM27" i="16" s="1"/>
  <c r="AL17" i="16"/>
  <c r="AM17" i="16" s="1"/>
  <c r="AM127" i="16"/>
  <c r="AM138" i="2"/>
  <c r="AL34" i="7"/>
  <c r="AM34" i="7" s="1"/>
  <c r="AM144" i="7"/>
  <c r="AM84" i="7"/>
  <c r="AL29" i="7"/>
  <c r="AM29" i="7" s="1"/>
  <c r="AM74" i="7"/>
  <c r="AM74" i="2"/>
  <c r="AM161" i="20"/>
  <c r="AM128" i="20"/>
  <c r="AL18" i="20"/>
  <c r="AM18" i="20" s="1"/>
  <c r="AM67" i="20"/>
  <c r="AL12" i="20"/>
  <c r="AM12" i="9"/>
  <c r="AL13" i="14"/>
  <c r="AM152" i="13"/>
  <c r="AL42" i="13"/>
  <c r="AM42" i="13" s="1"/>
  <c r="AM99" i="7"/>
  <c r="AL44" i="7"/>
  <c r="AM44" i="7" s="1"/>
  <c r="AM83" i="7"/>
  <c r="AL28" i="7"/>
  <c r="AM28" i="7" s="1"/>
  <c r="AM127" i="20"/>
  <c r="AL17" i="20"/>
  <c r="AM17" i="20" s="1"/>
  <c r="AM158" i="6"/>
  <c r="AM158" i="2"/>
  <c r="AM72" i="6"/>
  <c r="AL17" i="6"/>
  <c r="AM17" i="6" s="1"/>
  <c r="AM99" i="5"/>
  <c r="AL44" i="5"/>
  <c r="AM44" i="5" s="1"/>
  <c r="AE96" i="18"/>
  <c r="A111" i="12"/>
  <c r="A166" i="12"/>
  <c r="AM95" i="4"/>
  <c r="AL40" i="4"/>
  <c r="AM40" i="4" s="1"/>
  <c r="AM69" i="4"/>
  <c r="AL14" i="4"/>
  <c r="AM14" i="4" s="1"/>
  <c r="AM99" i="15"/>
  <c r="AL44" i="15"/>
  <c r="AM44" i="15" s="1"/>
  <c r="AB47" i="2"/>
  <c r="G46" i="2"/>
  <c r="AL17" i="14"/>
  <c r="AM17" i="14" s="1"/>
  <c r="U95" i="18"/>
  <c r="AM73" i="2"/>
  <c r="Z15" i="18"/>
  <c r="J15" i="18"/>
  <c r="AM74" i="3"/>
  <c r="AL19" i="3"/>
  <c r="AM19" i="3" s="1"/>
  <c r="AB95" i="18"/>
  <c r="M26" i="18"/>
  <c r="AL19" i="15"/>
  <c r="AM19" i="15" s="1"/>
  <c r="AM95" i="8"/>
  <c r="AL40" i="8"/>
  <c r="AM40" i="8" s="1"/>
  <c r="K34" i="2"/>
  <c r="AB31" i="2"/>
  <c r="D31" i="2"/>
  <c r="M28" i="2"/>
  <c r="X27" i="2"/>
  <c r="S26" i="2"/>
  <c r="AM15" i="15"/>
  <c r="W15" i="18"/>
  <c r="AM68" i="8"/>
  <c r="AL13" i="8"/>
  <c r="AM100" i="16"/>
  <c r="AL45" i="16"/>
  <c r="AM45" i="16" s="1"/>
  <c r="N18" i="18"/>
  <c r="F18" i="18"/>
  <c r="AL33" i="17"/>
  <c r="AM33" i="17" s="1"/>
  <c r="G43" i="2"/>
  <c r="G10" i="2" s="1"/>
  <c r="J42" i="2"/>
  <c r="AD38" i="2"/>
  <c r="V38" i="2"/>
  <c r="J34" i="2"/>
  <c r="M33" i="2"/>
  <c r="AD30" i="2"/>
  <c r="I29" i="2"/>
  <c r="G20" i="2"/>
  <c r="G9" i="2" s="1"/>
  <c r="AC18" i="2"/>
  <c r="M18" i="2"/>
  <c r="AM14" i="15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L34" i="14"/>
  <c r="AM34" i="14" s="1"/>
  <c r="U96" i="18"/>
  <c r="M96" i="18"/>
  <c r="F13" i="18"/>
  <c r="AA95" i="18"/>
  <c r="Y15" i="18"/>
  <c r="Q15" i="18"/>
  <c r="AB28" i="18"/>
  <c r="AL39" i="20"/>
  <c r="AM39" i="20" s="1"/>
  <c r="E12" i="2"/>
  <c r="AF30" i="18"/>
  <c r="AF22" i="18"/>
  <c r="AF14" i="18"/>
  <c r="AA96" i="18"/>
  <c r="AL38" i="20"/>
  <c r="AM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AM145" i="2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L19" i="20"/>
  <c r="AM19" i="20" s="1"/>
  <c r="C25" i="18"/>
  <c r="Q42" i="18"/>
  <c r="AL33" i="20"/>
  <c r="AM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Y9" i="2" s="1"/>
  <c r="O44" i="2"/>
  <c r="R38" i="2"/>
  <c r="AF37" i="18"/>
  <c r="S96" i="18"/>
  <c r="N39" i="2"/>
  <c r="Q20" i="2"/>
  <c r="AB19" i="2"/>
  <c r="W18" i="2"/>
  <c r="R12" i="18"/>
  <c r="R95" i="18"/>
  <c r="AM83" i="14"/>
  <c r="AL28" i="14"/>
  <c r="AM28" i="14" s="1"/>
  <c r="AM90" i="5"/>
  <c r="AL35" i="5"/>
  <c r="AM35" i="5" s="1"/>
  <c r="U33" i="2"/>
  <c r="G53" i="18"/>
  <c r="AL44" i="14"/>
  <c r="AM44" i="14" s="1"/>
  <c r="Z95" i="18"/>
  <c r="AM107" i="11"/>
  <c r="AL52" i="11"/>
  <c r="AM52" i="11" s="1"/>
  <c r="AL20" i="6"/>
  <c r="AM20" i="6" s="1"/>
  <c r="AM75" i="6"/>
  <c r="AL42" i="5"/>
  <c r="AM42" i="5" s="1"/>
  <c r="AM97" i="5"/>
  <c r="D42" i="18"/>
  <c r="D41" i="18"/>
  <c r="AL17" i="8"/>
  <c r="AM17" i="8" s="1"/>
  <c r="S13" i="18"/>
  <c r="T53" i="18"/>
  <c r="F96" i="18"/>
  <c r="AM136" i="4"/>
  <c r="K13" i="18"/>
  <c r="J12" i="18"/>
  <c r="AM136" i="14"/>
  <c r="AL16" i="14"/>
  <c r="AM16" i="14" s="1"/>
  <c r="AM126" i="14"/>
  <c r="A111" i="14"/>
  <c r="A166" i="14"/>
  <c r="AM156" i="13"/>
  <c r="AM143" i="13"/>
  <c r="AM161" i="12"/>
  <c r="AL50" i="12"/>
  <c r="AM50" i="12" s="1"/>
  <c r="AM126" i="12"/>
  <c r="AL16" i="12"/>
  <c r="AM16" i="12" s="1"/>
  <c r="R17" i="18"/>
  <c r="R53" i="18"/>
  <c r="J53" i="18"/>
  <c r="J17" i="18"/>
  <c r="AM123" i="10"/>
  <c r="AM102" i="10"/>
  <c r="AL47" i="10"/>
  <c r="AM47" i="10" s="1"/>
  <c r="AL31" i="10"/>
  <c r="AM31" i="10" s="1"/>
  <c r="AM86" i="10"/>
  <c r="AM89" i="9"/>
  <c r="AL34" i="9"/>
  <c r="AM34" i="9" s="1"/>
  <c r="AM81" i="9"/>
  <c r="AM67" i="8"/>
  <c r="AL12" i="8"/>
  <c r="X53" i="18"/>
  <c r="P27" i="18"/>
  <c r="P53" i="18"/>
  <c r="L53" i="18"/>
  <c r="C53" i="18"/>
  <c r="AL49" i="7"/>
  <c r="AM49" i="7" s="1"/>
  <c r="AM160" i="7"/>
  <c r="AM161" i="6"/>
  <c r="AL50" i="6"/>
  <c r="AM50" i="6" s="1"/>
  <c r="AA47" i="2"/>
  <c r="E47" i="2"/>
  <c r="S45" i="2"/>
  <c r="AL52" i="14"/>
  <c r="AM52" i="14" s="1"/>
  <c r="AM107" i="14"/>
  <c r="AL27" i="17"/>
  <c r="AM27" i="17" s="1"/>
  <c r="R13" i="18"/>
  <c r="N41" i="2"/>
  <c r="D23" i="18"/>
  <c r="AL39" i="17"/>
  <c r="AM39" i="17" s="1"/>
  <c r="AL27" i="5"/>
  <c r="AM27" i="5" s="1"/>
  <c r="J13" i="18"/>
  <c r="AL47" i="17"/>
  <c r="AM47" i="17" s="1"/>
  <c r="N13" i="18"/>
  <c r="O13" i="18"/>
  <c r="AM149" i="14"/>
  <c r="AL39" i="14"/>
  <c r="AM39" i="14" s="1"/>
  <c r="AD18" i="18"/>
  <c r="AD9" i="18" s="1"/>
  <c r="AD52" i="18"/>
  <c r="AM143" i="10"/>
  <c r="AL33" i="10"/>
  <c r="AM33" i="10" s="1"/>
  <c r="AM91" i="8"/>
  <c r="AL36" i="8"/>
  <c r="AM36" i="8" s="1"/>
  <c r="AM83" i="8"/>
  <c r="AL28" i="8"/>
  <c r="AM28" i="8" s="1"/>
  <c r="AM74" i="8"/>
  <c r="AL19" i="8"/>
  <c r="AM19" i="8" s="1"/>
  <c r="AM163" i="20"/>
  <c r="AF53" i="18"/>
  <c r="AF19" i="18"/>
  <c r="AL12" i="6"/>
  <c r="S52" i="18"/>
  <c r="AL44" i="11"/>
  <c r="AM44" i="11" s="1"/>
  <c r="AL28" i="11"/>
  <c r="AM28" i="11" s="1"/>
  <c r="N12" i="18"/>
  <c r="V13" i="18"/>
  <c r="AA53" i="18"/>
  <c r="AL45" i="14"/>
  <c r="AM45" i="14" s="1"/>
  <c r="AM69" i="14"/>
  <c r="AL14" i="14"/>
  <c r="AM14" i="14" s="1"/>
  <c r="U53" i="18"/>
  <c r="U13" i="18"/>
  <c r="M13" i="18"/>
  <c r="M53" i="18"/>
  <c r="AL51" i="13"/>
  <c r="AM51" i="13" s="1"/>
  <c r="AM106" i="13"/>
  <c r="AL43" i="13"/>
  <c r="AM43" i="13" s="1"/>
  <c r="AM98" i="13"/>
  <c r="AM82" i="13"/>
  <c r="AL27" i="13"/>
  <c r="AM27" i="13" s="1"/>
  <c r="AE52" i="18"/>
  <c r="AA14" i="18"/>
  <c r="AA52" i="18"/>
  <c r="W52" i="18"/>
  <c r="O52" i="18"/>
  <c r="K14" i="18"/>
  <c r="K52" i="18"/>
  <c r="AM152" i="12"/>
  <c r="AM152" i="2"/>
  <c r="AL42" i="12"/>
  <c r="AM42" i="12" s="1"/>
  <c r="AM104" i="12"/>
  <c r="AM70" i="12"/>
  <c r="AL15" i="12"/>
  <c r="AM15" i="12" s="1"/>
  <c r="AL51" i="8"/>
  <c r="AM51" i="8" s="1"/>
  <c r="AM106" i="8"/>
  <c r="AL43" i="8"/>
  <c r="AM43" i="8" s="1"/>
  <c r="AM98" i="8"/>
  <c r="AM143" i="17"/>
  <c r="K15" i="2"/>
  <c r="AM125" i="2"/>
  <c r="AM159" i="11"/>
  <c r="AM151" i="2"/>
  <c r="AL31" i="17"/>
  <c r="AM31" i="17" s="1"/>
  <c r="AM86" i="17"/>
  <c r="AL21" i="17"/>
  <c r="AM21" i="17" s="1"/>
  <c r="AM76" i="17"/>
  <c r="D29" i="18"/>
  <c r="AM139" i="10"/>
  <c r="AL35" i="17"/>
  <c r="AM35" i="17" s="1"/>
  <c r="AM145" i="17"/>
  <c r="AM104" i="8"/>
  <c r="AL49" i="8"/>
  <c r="AM49" i="8" s="1"/>
  <c r="AM138" i="15"/>
  <c r="K96" i="18"/>
  <c r="K43" i="18"/>
  <c r="AL31" i="16"/>
  <c r="AM31" i="16" s="1"/>
  <c r="AM86" i="16"/>
  <c r="AL21" i="16"/>
  <c r="AM21" i="16" s="1"/>
  <c r="AM76" i="16"/>
  <c r="I42" i="18"/>
  <c r="I52" i="18"/>
  <c r="AL36" i="14"/>
  <c r="AM36" i="14" s="1"/>
  <c r="AM91" i="14"/>
  <c r="AM73" i="14"/>
  <c r="AL18" i="14"/>
  <c r="AM18" i="14" s="1"/>
  <c r="W13" i="18"/>
  <c r="W53" i="18"/>
  <c r="AM159" i="17"/>
  <c r="AL48" i="17"/>
  <c r="AM48" i="17" s="1"/>
  <c r="AM99" i="2"/>
  <c r="AM145" i="11"/>
  <c r="AL51" i="14"/>
  <c r="AM51" i="14" s="1"/>
  <c r="AM147" i="14"/>
  <c r="D40" i="18"/>
  <c r="AL34" i="8"/>
  <c r="AM34" i="8" s="1"/>
  <c r="AL30" i="6"/>
  <c r="AM30" i="6" s="1"/>
  <c r="AL42" i="11"/>
  <c r="AM42" i="11" s="1"/>
  <c r="Z96" i="18"/>
  <c r="AL37" i="17"/>
  <c r="AM37" i="17" s="1"/>
  <c r="AM92" i="17"/>
  <c r="H33" i="2"/>
  <c r="E44" i="2"/>
  <c r="C96" i="18"/>
  <c r="AL53" i="20"/>
  <c r="AM53" i="20" s="1"/>
  <c r="AM108" i="20"/>
  <c r="AL20" i="20"/>
  <c r="AM20" i="20" s="1"/>
  <c r="AM75" i="20"/>
  <c r="AL37" i="6"/>
  <c r="AM37" i="6" s="1"/>
  <c r="AM92" i="6"/>
  <c r="AM104" i="5"/>
  <c r="AL49" i="5"/>
  <c r="AM49" i="5" s="1"/>
  <c r="AL41" i="5"/>
  <c r="AM41" i="5" s="1"/>
  <c r="AM96" i="5"/>
  <c r="V39" i="18"/>
  <c r="AM101" i="16"/>
  <c r="AL46" i="16"/>
  <c r="AM46" i="16" s="1"/>
  <c r="AL20" i="16"/>
  <c r="AM20" i="16" s="1"/>
  <c r="AM75" i="16"/>
  <c r="U46" i="2"/>
  <c r="T39" i="2"/>
  <c r="AL47" i="6"/>
  <c r="AM47" i="6" s="1"/>
  <c r="AM130" i="2"/>
  <c r="AM94" i="12"/>
  <c r="AL39" i="12"/>
  <c r="AM39" i="12" s="1"/>
  <c r="AL31" i="12"/>
  <c r="AM31" i="12" s="1"/>
  <c r="AM86" i="12"/>
  <c r="AL21" i="12"/>
  <c r="AM21" i="12" s="1"/>
  <c r="AM76" i="12"/>
  <c r="AL40" i="11"/>
  <c r="AM40" i="11" s="1"/>
  <c r="AM95" i="11"/>
  <c r="AL53" i="7"/>
  <c r="AM53" i="7" s="1"/>
  <c r="AM108" i="7"/>
  <c r="AL37" i="7"/>
  <c r="AM37" i="7" s="1"/>
  <c r="AM92" i="7"/>
  <c r="AL20" i="7"/>
  <c r="AM20" i="7" s="1"/>
  <c r="AM75" i="7"/>
  <c r="AL52" i="20"/>
  <c r="AM52" i="20" s="1"/>
  <c r="AM107" i="20"/>
  <c r="AL36" i="20"/>
  <c r="AM36" i="20" s="1"/>
  <c r="AM91" i="20"/>
  <c r="AB46" i="2"/>
  <c r="K44" i="2"/>
  <c r="AG52" i="18"/>
  <c r="AG12" i="18"/>
  <c r="AG9" i="18" s="1"/>
  <c r="AL31" i="11"/>
  <c r="AM31" i="11" s="1"/>
  <c r="AM86" i="11"/>
  <c r="AL21" i="11"/>
  <c r="AM21" i="11" s="1"/>
  <c r="AM76" i="11"/>
  <c r="AL31" i="9"/>
  <c r="AM31" i="9" s="1"/>
  <c r="AM86" i="9"/>
  <c r="AL21" i="9"/>
  <c r="AM21" i="9" s="1"/>
  <c r="AM76" i="9"/>
  <c r="AM68" i="9"/>
  <c r="AL13" i="9"/>
  <c r="AL52" i="7"/>
  <c r="AM52" i="7" s="1"/>
  <c r="AM107" i="7"/>
  <c r="AM102" i="5"/>
  <c r="AL47" i="5"/>
  <c r="AM47" i="5" s="1"/>
  <c r="AL41" i="3"/>
  <c r="AM41" i="3" s="1"/>
  <c r="AM96" i="3"/>
  <c r="AM107" i="16"/>
  <c r="AL52" i="16"/>
  <c r="AM52" i="16" s="1"/>
  <c r="AM83" i="16"/>
  <c r="AL28" i="16"/>
  <c r="AM28" i="16" s="1"/>
  <c r="AB51" i="2"/>
  <c r="AM88" i="2"/>
  <c r="AF95" i="18"/>
  <c r="AL31" i="13"/>
  <c r="AM31" i="13" s="1"/>
  <c r="AM86" i="13"/>
  <c r="AL21" i="13"/>
  <c r="AM21" i="13" s="1"/>
  <c r="AM76" i="13"/>
  <c r="AL50" i="20"/>
  <c r="AM50" i="20" s="1"/>
  <c r="AM105" i="20"/>
  <c r="AL42" i="20"/>
  <c r="AM42" i="20" s="1"/>
  <c r="AM97" i="20"/>
  <c r="AM82" i="20"/>
  <c r="AL27" i="20"/>
  <c r="AM27" i="20" s="1"/>
  <c r="AL40" i="3"/>
  <c r="AM40" i="3" s="1"/>
  <c r="AM95" i="3"/>
  <c r="AL51" i="15"/>
  <c r="AM51" i="15" s="1"/>
  <c r="AM106" i="15"/>
  <c r="AL43" i="15"/>
  <c r="AM43" i="15" s="1"/>
  <c r="AM98" i="15"/>
  <c r="H13" i="2"/>
  <c r="K51" i="2"/>
  <c r="V50" i="2"/>
  <c r="AF52" i="18"/>
  <c r="AG10" i="18"/>
  <c r="AL14" i="6"/>
  <c r="AM14" i="6" s="1"/>
  <c r="AL37" i="11"/>
  <c r="AM37" i="11" s="1"/>
  <c r="AM92" i="11"/>
  <c r="AL50" i="10"/>
  <c r="AM50" i="10" s="1"/>
  <c r="AM105" i="10"/>
  <c r="AL42" i="10"/>
  <c r="AM42" i="10" s="1"/>
  <c r="AM97" i="10"/>
  <c r="AL40" i="17"/>
  <c r="AM40" i="17" s="1"/>
  <c r="AM95" i="17"/>
  <c r="AL52" i="8"/>
  <c r="AM52" i="8" s="1"/>
  <c r="AM107" i="8"/>
  <c r="AL20" i="8"/>
  <c r="AM20" i="8" s="1"/>
  <c r="AM75" i="8"/>
  <c r="AC26" i="18"/>
  <c r="AL50" i="7"/>
  <c r="AM50" i="7" s="1"/>
  <c r="AM105" i="7"/>
  <c r="AL42" i="7"/>
  <c r="AM42" i="7" s="1"/>
  <c r="AM97" i="7"/>
  <c r="AL30" i="4"/>
  <c r="AM30" i="4" s="1"/>
  <c r="AM85" i="4"/>
  <c r="AL20" i="4"/>
  <c r="AM20" i="4" s="1"/>
  <c r="AM75" i="4"/>
  <c r="AL50" i="15"/>
  <c r="AM50" i="15" s="1"/>
  <c r="AM105" i="15"/>
  <c r="AM81" i="15"/>
  <c r="AL26" i="15"/>
  <c r="AM26" i="15" s="1"/>
  <c r="AC32" i="2"/>
  <c r="P31" i="2"/>
  <c r="AB15" i="2"/>
  <c r="AB10" i="2" s="1"/>
  <c r="AL20" i="3"/>
  <c r="AM20" i="3" s="1"/>
  <c r="AM75" i="3"/>
  <c r="I51" i="2"/>
  <c r="AM138" i="20"/>
  <c r="AL46" i="3"/>
  <c r="AM46" i="3" s="1"/>
  <c r="AL41" i="14"/>
  <c r="AM41" i="14" s="1"/>
  <c r="AM96" i="14"/>
  <c r="AL40" i="10"/>
  <c r="AM40" i="10" s="1"/>
  <c r="AM95" i="10"/>
  <c r="AL52" i="4"/>
  <c r="AM52" i="4" s="1"/>
  <c r="AM107" i="4"/>
  <c r="AL36" i="4"/>
  <c r="AM36" i="4" s="1"/>
  <c r="AM91" i="4"/>
  <c r="AL40" i="15"/>
  <c r="AM40" i="15" s="1"/>
  <c r="AM95" i="15"/>
  <c r="H41" i="2"/>
  <c r="K40" i="2"/>
  <c r="I38" i="2"/>
  <c r="A167" i="9"/>
  <c r="AL50" i="14"/>
  <c r="AM50" i="14" s="1"/>
  <c r="AM105" i="14"/>
  <c r="AL42" i="14"/>
  <c r="AM42" i="14" s="1"/>
  <c r="AM97" i="14"/>
  <c r="AL41" i="13"/>
  <c r="AM41" i="13" s="1"/>
  <c r="AM96" i="13"/>
  <c r="AL40" i="12"/>
  <c r="AM40" i="12" s="1"/>
  <c r="AM95" i="12"/>
  <c r="AL20" i="11"/>
  <c r="AM20" i="11" s="1"/>
  <c r="AM75" i="11"/>
  <c r="AL41" i="10"/>
  <c r="AM41" i="10" s="1"/>
  <c r="AM96" i="10"/>
  <c r="AL40" i="9"/>
  <c r="AM40" i="9" s="1"/>
  <c r="AM95" i="9"/>
  <c r="AL30" i="17"/>
  <c r="AM30" i="17" s="1"/>
  <c r="AM85" i="17"/>
  <c r="AL42" i="8"/>
  <c r="AM42" i="8" s="1"/>
  <c r="AM97" i="8"/>
  <c r="AL43" i="7"/>
  <c r="AM43" i="7" s="1"/>
  <c r="AM98" i="7"/>
  <c r="AL51" i="20"/>
  <c r="AM51" i="20" s="1"/>
  <c r="AM106" i="20"/>
  <c r="AL31" i="6"/>
  <c r="AM31" i="6" s="1"/>
  <c r="AM86" i="6"/>
  <c r="AL21" i="6"/>
  <c r="AM21" i="6" s="1"/>
  <c r="AM76" i="6"/>
  <c r="AL40" i="5"/>
  <c r="AM40" i="5" s="1"/>
  <c r="AM95" i="5"/>
  <c r="AL53" i="4"/>
  <c r="AM53" i="4" s="1"/>
  <c r="AM108" i="4"/>
  <c r="AL37" i="4"/>
  <c r="AM37" i="4" s="1"/>
  <c r="AM92" i="4"/>
  <c r="AL31" i="3"/>
  <c r="AM31" i="3" s="1"/>
  <c r="AM86" i="3"/>
  <c r="AL21" i="3"/>
  <c r="AM21" i="3" s="1"/>
  <c r="AM76" i="3"/>
  <c r="AL41" i="15"/>
  <c r="AM41" i="15" s="1"/>
  <c r="AM96" i="15"/>
  <c r="AL53" i="16"/>
  <c r="AM53" i="16" s="1"/>
  <c r="AM108" i="16"/>
  <c r="AL37" i="16"/>
  <c r="AM37" i="16" s="1"/>
  <c r="AM92" i="16"/>
  <c r="AL30" i="9"/>
  <c r="AM30" i="9" s="1"/>
  <c r="AM85" i="9"/>
  <c r="AL52" i="17"/>
  <c r="AM52" i="17" s="1"/>
  <c r="AM107" i="17"/>
  <c r="AL36" i="17"/>
  <c r="AM36" i="17" s="1"/>
  <c r="AM91" i="17"/>
  <c r="AL41" i="20"/>
  <c r="AM41" i="20" s="1"/>
  <c r="AM96" i="20"/>
  <c r="AL51" i="6"/>
  <c r="AM51" i="6" s="1"/>
  <c r="AM106" i="6"/>
  <c r="AL31" i="15"/>
  <c r="AM31" i="15" s="1"/>
  <c r="AM86" i="15"/>
  <c r="AL51" i="16"/>
  <c r="AM51" i="16" s="1"/>
  <c r="AM106" i="16"/>
  <c r="AL43" i="16"/>
  <c r="AM43" i="16" s="1"/>
  <c r="AM98" i="16"/>
  <c r="AL21" i="14"/>
  <c r="AM21" i="14" s="1"/>
  <c r="AM76" i="14"/>
  <c r="AL20" i="13"/>
  <c r="AM20" i="13" s="1"/>
  <c r="AM75" i="13"/>
  <c r="AL53" i="12"/>
  <c r="AM53" i="12" s="1"/>
  <c r="AM108" i="12"/>
  <c r="AL37" i="12"/>
  <c r="AM37" i="12" s="1"/>
  <c r="AM92" i="12"/>
  <c r="AL51" i="11"/>
  <c r="AM51" i="11" s="1"/>
  <c r="AM106" i="11"/>
  <c r="AL21" i="10"/>
  <c r="AM21" i="10" s="1"/>
  <c r="AM76" i="10"/>
  <c r="AL53" i="9"/>
  <c r="AM53" i="9" s="1"/>
  <c r="AM108" i="9"/>
  <c r="AL37" i="9"/>
  <c r="AM37" i="9" s="1"/>
  <c r="AM92" i="9"/>
  <c r="AL51" i="17"/>
  <c r="AM51" i="17" s="1"/>
  <c r="AM106" i="17"/>
  <c r="AL40" i="7"/>
  <c r="AM40" i="7" s="1"/>
  <c r="AM95" i="7"/>
  <c r="AL40" i="20"/>
  <c r="AM40" i="20" s="1"/>
  <c r="AM95" i="20"/>
  <c r="AL52" i="5"/>
  <c r="AM52" i="5" s="1"/>
  <c r="AM107" i="5"/>
  <c r="AL37" i="5"/>
  <c r="AM37" i="5" s="1"/>
  <c r="AM92" i="5"/>
  <c r="AL31" i="5"/>
  <c r="AM31" i="5" s="1"/>
  <c r="AM86" i="5"/>
  <c r="AL21" i="5"/>
  <c r="AM21" i="5" s="1"/>
  <c r="AM76" i="5"/>
  <c r="AL50" i="4"/>
  <c r="AM50" i="4" s="1"/>
  <c r="AM105" i="4"/>
  <c r="AL42" i="4"/>
  <c r="AM42" i="4" s="1"/>
  <c r="AM97" i="4"/>
  <c r="AL36" i="3"/>
  <c r="AM36" i="3" s="1"/>
  <c r="AM91" i="3"/>
  <c r="AL42" i="16"/>
  <c r="AM42" i="16" s="1"/>
  <c r="AM97" i="16"/>
  <c r="AL20" i="14"/>
  <c r="AM20" i="14" s="1"/>
  <c r="AM75" i="14"/>
  <c r="AL37" i="13"/>
  <c r="AM37" i="13" s="1"/>
  <c r="AM92" i="13"/>
  <c r="AL36" i="12"/>
  <c r="AM36" i="12" s="1"/>
  <c r="AM91" i="12"/>
  <c r="AL37" i="10"/>
  <c r="AM37" i="10" s="1"/>
  <c r="AM92" i="10"/>
  <c r="AL36" i="9"/>
  <c r="AM36" i="9" s="1"/>
  <c r="AM91" i="9"/>
  <c r="AL42" i="17"/>
  <c r="AM42" i="17" s="1"/>
  <c r="AM97" i="17"/>
  <c r="AL31" i="8"/>
  <c r="AM31" i="8" s="1"/>
  <c r="AM86" i="8"/>
  <c r="AL31" i="7"/>
  <c r="AM31" i="7" s="1"/>
  <c r="AM86" i="7"/>
  <c r="AL42" i="6"/>
  <c r="AM42" i="6" s="1"/>
  <c r="AM97" i="6"/>
  <c r="AL51" i="5"/>
  <c r="AM51" i="5" s="1"/>
  <c r="AM106" i="5"/>
  <c r="AL36" i="5"/>
  <c r="AM36" i="5" s="1"/>
  <c r="AM91" i="5"/>
  <c r="AL51" i="3"/>
  <c r="AM51" i="3" s="1"/>
  <c r="AM106" i="3"/>
  <c r="AL43" i="3"/>
  <c r="AM43" i="3" s="1"/>
  <c r="AM98" i="3"/>
  <c r="AL53" i="15"/>
  <c r="AM53" i="15" s="1"/>
  <c r="AM108" i="15"/>
  <c r="AL37" i="15"/>
  <c r="AM37" i="15" s="1"/>
  <c r="AM92" i="15"/>
  <c r="AL53" i="14"/>
  <c r="AM53" i="14" s="1"/>
  <c r="AM108" i="14"/>
  <c r="AL37" i="14"/>
  <c r="AM37" i="14" s="1"/>
  <c r="AM92" i="14"/>
  <c r="AL51" i="12"/>
  <c r="AM51" i="12" s="1"/>
  <c r="AM106" i="12"/>
  <c r="AL43" i="12"/>
  <c r="AM43" i="12" s="1"/>
  <c r="AM98" i="12"/>
  <c r="AL41" i="11"/>
  <c r="AM41" i="11" s="1"/>
  <c r="AM96" i="11"/>
  <c r="AL52" i="10"/>
  <c r="AM52" i="10" s="1"/>
  <c r="AM107" i="10"/>
  <c r="AL36" i="10"/>
  <c r="AM36" i="10" s="1"/>
  <c r="AM91" i="10"/>
  <c r="AL51" i="9"/>
  <c r="AM51" i="9" s="1"/>
  <c r="AM106" i="9"/>
  <c r="AL43" i="9"/>
  <c r="AM43" i="9" s="1"/>
  <c r="AM98" i="9"/>
  <c r="AL41" i="17"/>
  <c r="AM41" i="17" s="1"/>
  <c r="AM96" i="17"/>
  <c r="AL53" i="8"/>
  <c r="AM53" i="8" s="1"/>
  <c r="AM108" i="8"/>
  <c r="AL37" i="8"/>
  <c r="AM37" i="8" s="1"/>
  <c r="AM92" i="8"/>
  <c r="AL21" i="8"/>
  <c r="AM21" i="8" s="1"/>
  <c r="AM76" i="8"/>
  <c r="AL21" i="7"/>
  <c r="AM21" i="7" s="1"/>
  <c r="AM76" i="7"/>
  <c r="AL31" i="20"/>
  <c r="AM31" i="20" s="1"/>
  <c r="AM86" i="20"/>
  <c r="AL21" i="20"/>
  <c r="AM21" i="20" s="1"/>
  <c r="AM76" i="20"/>
  <c r="AL41" i="6"/>
  <c r="AM41" i="6" s="1"/>
  <c r="AM96" i="6"/>
  <c r="AL50" i="5"/>
  <c r="AM50" i="5" s="1"/>
  <c r="AM105" i="5"/>
  <c r="AL43" i="5"/>
  <c r="AM43" i="5" s="1"/>
  <c r="AM98" i="5"/>
  <c r="AL42" i="3"/>
  <c r="AM42" i="3" s="1"/>
  <c r="AM97" i="3"/>
  <c r="AL52" i="15"/>
  <c r="AM52" i="15" s="1"/>
  <c r="AM107" i="15"/>
  <c r="A167" i="2"/>
  <c r="A167" i="17"/>
  <c r="A167" i="10"/>
  <c r="A112" i="16"/>
  <c r="A167" i="14"/>
  <c r="A112" i="11"/>
  <c r="AL40" i="13"/>
  <c r="AM40" i="13" s="1"/>
  <c r="AL43" i="6"/>
  <c r="AM43" i="6" s="1"/>
  <c r="AM23" i="2"/>
  <c r="A112" i="13"/>
  <c r="A112" i="20"/>
  <c r="A112" i="7"/>
  <c r="A167" i="15"/>
  <c r="A112" i="6"/>
  <c r="AL30" i="11"/>
  <c r="AM30" i="11" s="1"/>
  <c r="AL51" i="7"/>
  <c r="AM51" i="7" s="1"/>
  <c r="AL50" i="8"/>
  <c r="AM50" i="8" s="1"/>
  <c r="AL51" i="4"/>
  <c r="AM51" i="4" s="1"/>
  <c r="AL43" i="17"/>
  <c r="AL43" i="20"/>
  <c r="AM43" i="20" s="1"/>
  <c r="AL42" i="15"/>
  <c r="AL43" i="11"/>
  <c r="AL36" i="11"/>
  <c r="AM36" i="11" s="1"/>
  <c r="AL37" i="3"/>
  <c r="AL30" i="13"/>
  <c r="AL31" i="14"/>
  <c r="AL30" i="12"/>
  <c r="AL30" i="20"/>
  <c r="T54" i="19"/>
  <c r="AL20" i="17"/>
  <c r="AL20" i="5"/>
  <c r="A112" i="3"/>
  <c r="A167" i="4"/>
  <c r="A112" i="8"/>
  <c r="S9" i="2" l="1"/>
  <c r="W10" i="2"/>
  <c r="AA9" i="2"/>
  <c r="F10" i="2"/>
  <c r="AL40" i="2"/>
  <c r="AK120" i="18"/>
  <c r="AL120" i="18" s="1"/>
  <c r="AM64" i="14"/>
  <c r="AM119" i="16"/>
  <c r="AL53" i="2"/>
  <c r="AK112" i="18"/>
  <c r="AL112" i="18" s="1"/>
  <c r="AL33" i="2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M163" i="2"/>
  <c r="AL30" i="2"/>
  <c r="AM30" i="2" s="1"/>
  <c r="AM12" i="13"/>
  <c r="AL9" i="13"/>
  <c r="AM9" i="13" s="1"/>
  <c r="AM13" i="16"/>
  <c r="AL10" i="16"/>
  <c r="AM10" i="16" s="1"/>
  <c r="AL9" i="14"/>
  <c r="AM9" i="14" s="1"/>
  <c r="AM12" i="6"/>
  <c r="AL9" i="6"/>
  <c r="AM9" i="6" s="1"/>
  <c r="AM13" i="8"/>
  <c r="AL10" i="8"/>
  <c r="AM10" i="8" s="1"/>
  <c r="AM12" i="16"/>
  <c r="AL9" i="16"/>
  <c r="AM9" i="16" s="1"/>
  <c r="AM12" i="12"/>
  <c r="AL9" i="12"/>
  <c r="AM9" i="12" s="1"/>
  <c r="AL120" i="2"/>
  <c r="AM120" i="2" s="1"/>
  <c r="AM12" i="20"/>
  <c r="AL9" i="20"/>
  <c r="AM9" i="20" s="1"/>
  <c r="AM12" i="7"/>
  <c r="AL9" i="7"/>
  <c r="AM9" i="7" s="1"/>
  <c r="AL9" i="9"/>
  <c r="AM9" i="9" s="1"/>
  <c r="AM13" i="15"/>
  <c r="AL10" i="15"/>
  <c r="AM10" i="15" s="1"/>
  <c r="AL10" i="3"/>
  <c r="AM10" i="3" s="1"/>
  <c r="AL31" i="2"/>
  <c r="AM31" i="2" s="1"/>
  <c r="AM12" i="8"/>
  <c r="AL9" i="8"/>
  <c r="AM9" i="8" s="1"/>
  <c r="AM13" i="12"/>
  <c r="AL10" i="12"/>
  <c r="AM10" i="12" s="1"/>
  <c r="AL9" i="10"/>
  <c r="AM9" i="10" s="1"/>
  <c r="AL9" i="5"/>
  <c r="AM9" i="5" s="1"/>
  <c r="AM13" i="20"/>
  <c r="AL10" i="20"/>
  <c r="AM10" i="20" s="1"/>
  <c r="AL119" i="2"/>
  <c r="AM119" i="2" s="1"/>
  <c r="AM12" i="11"/>
  <c r="AL9" i="11"/>
  <c r="AM9" i="11" s="1"/>
  <c r="AL65" i="2"/>
  <c r="AM65" i="2" s="1"/>
  <c r="AM67" i="2"/>
  <c r="AL64" i="2"/>
  <c r="AM64" i="2" s="1"/>
  <c r="AL10" i="17"/>
  <c r="AM10" i="17" s="1"/>
  <c r="AM12" i="3"/>
  <c r="AL9" i="3"/>
  <c r="AM9" i="3" s="1"/>
  <c r="AM13" i="6"/>
  <c r="AL10" i="6"/>
  <c r="AM10" i="6" s="1"/>
  <c r="AM13" i="10"/>
  <c r="AL10" i="10"/>
  <c r="AM10" i="10" s="1"/>
  <c r="AM12" i="15"/>
  <c r="AL9" i="15"/>
  <c r="AM9" i="15" s="1"/>
  <c r="AM13" i="5"/>
  <c r="AL10" i="5"/>
  <c r="AM10" i="5" s="1"/>
  <c r="AM13" i="7"/>
  <c r="AL10" i="7"/>
  <c r="AM10" i="7" s="1"/>
  <c r="AM13" i="13"/>
  <c r="AL10" i="13"/>
  <c r="AM10" i="13" s="1"/>
  <c r="AM13" i="4"/>
  <c r="AL10" i="4"/>
  <c r="AM10" i="4" s="1"/>
  <c r="AM13" i="11"/>
  <c r="AL10" i="11"/>
  <c r="AM10" i="11" s="1"/>
  <c r="AM13" i="9"/>
  <c r="AL10" i="9"/>
  <c r="AM10" i="9" s="1"/>
  <c r="AL10" i="14"/>
  <c r="AM10" i="14" s="1"/>
  <c r="AM12" i="4"/>
  <c r="AL9" i="4"/>
  <c r="AM9" i="4" s="1"/>
  <c r="AM12" i="17"/>
  <c r="AL9" i="17"/>
  <c r="AM9" i="17" s="1"/>
  <c r="AK114" i="18"/>
  <c r="AL114" i="18" s="1"/>
  <c r="AL39" i="2"/>
  <c r="AM39" i="2" s="1"/>
  <c r="AM149" i="2"/>
  <c r="AM12" i="14"/>
  <c r="AM25" i="6"/>
  <c r="AM13" i="14"/>
  <c r="AM22" i="5"/>
  <c r="AM22" i="8"/>
  <c r="AM25" i="11"/>
  <c r="AM22" i="17"/>
  <c r="AM25" i="3"/>
  <c r="AM25" i="12"/>
  <c r="AM22" i="12"/>
  <c r="AM22" i="11"/>
  <c r="AM22" i="20"/>
  <c r="AM22" i="10"/>
  <c r="AM22" i="9"/>
  <c r="AK127" i="18"/>
  <c r="AL127" i="18" s="1"/>
  <c r="AL22" i="2"/>
  <c r="AM22" i="2" s="1"/>
  <c r="AL25" i="2"/>
  <c r="AL14" i="2"/>
  <c r="AM14" i="2" s="1"/>
  <c r="AM120" i="12"/>
  <c r="AL45" i="2"/>
  <c r="AM45" i="2" s="1"/>
  <c r="AL47" i="2"/>
  <c r="AM47" i="2" s="1"/>
  <c r="AM120" i="5"/>
  <c r="AL28" i="2"/>
  <c r="AM28" i="2" s="1"/>
  <c r="AL50" i="2"/>
  <c r="AM50" i="2" s="1"/>
  <c r="AL121" i="18"/>
  <c r="AM119" i="14"/>
  <c r="AL18" i="2"/>
  <c r="AM18" i="2" s="1"/>
  <c r="AL27" i="2"/>
  <c r="AM27" i="2" s="1"/>
  <c r="AM81" i="2"/>
  <c r="AM24" i="2"/>
  <c r="AL41" i="2"/>
  <c r="AM41" i="2" s="1"/>
  <c r="AL49" i="2"/>
  <c r="AM49" i="2" s="1"/>
  <c r="AL38" i="2"/>
  <c r="AM38" i="2" s="1"/>
  <c r="AL12" i="2"/>
  <c r="AL16" i="2"/>
  <c r="AM16" i="2" s="1"/>
  <c r="AL34" i="2"/>
  <c r="AM34" i="2" s="1"/>
  <c r="AL36" i="2"/>
  <c r="AM36" i="2" s="1"/>
  <c r="G35" i="18"/>
  <c r="G10" i="18" s="1"/>
  <c r="G96" i="18"/>
  <c r="AK99" i="18"/>
  <c r="AL99" i="18" s="1"/>
  <c r="AL32" i="2"/>
  <c r="AM32" i="2" s="1"/>
  <c r="AL42" i="2"/>
  <c r="AM42" i="2" s="1"/>
  <c r="AL35" i="2"/>
  <c r="AM35" i="2" s="1"/>
  <c r="AM64" i="9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M70" i="2"/>
  <c r="AE10" i="18"/>
  <c r="D10" i="18"/>
  <c r="O10" i="18"/>
  <c r="AF9" i="18"/>
  <c r="O9" i="18"/>
  <c r="P10" i="18"/>
  <c r="Q10" i="18"/>
  <c r="P9" i="18"/>
  <c r="AM93" i="2"/>
  <c r="AK125" i="18"/>
  <c r="AL125" i="18" s="1"/>
  <c r="AM120" i="3"/>
  <c r="AM143" i="2"/>
  <c r="AM33" i="2"/>
  <c r="AL44" i="2"/>
  <c r="AM44" i="2" s="1"/>
  <c r="Z9" i="18"/>
  <c r="AB10" i="18"/>
  <c r="AA9" i="18"/>
  <c r="S10" i="18"/>
  <c r="AM120" i="4"/>
  <c r="AL17" i="2"/>
  <c r="AM17" i="2" s="1"/>
  <c r="X9" i="18"/>
  <c r="AM119" i="12"/>
  <c r="AK102" i="18"/>
  <c r="AL102" i="18" s="1"/>
  <c r="AL19" i="2"/>
  <c r="AM19" i="2" s="1"/>
  <c r="AK113" i="18"/>
  <c r="AL113" i="18" s="1"/>
  <c r="AM120" i="8"/>
  <c r="J9" i="18"/>
  <c r="S9" i="18"/>
  <c r="AM53" i="2"/>
  <c r="W9" i="18"/>
  <c r="AK116" i="18"/>
  <c r="AL116" i="18" s="1"/>
  <c r="AM119" i="20"/>
  <c r="AF10" i="18"/>
  <c r="AM119" i="10"/>
  <c r="AL37" i="2"/>
  <c r="AM37" i="2" s="1"/>
  <c r="AM119" i="13"/>
  <c r="AK100" i="18"/>
  <c r="AL100" i="18" s="1"/>
  <c r="N10" i="18"/>
  <c r="R9" i="18"/>
  <c r="F9" i="18"/>
  <c r="U9" i="18"/>
  <c r="AM119" i="17"/>
  <c r="AM119" i="3"/>
  <c r="AK124" i="18"/>
  <c r="AL124" i="18" s="1"/>
  <c r="AL52" i="2"/>
  <c r="AM52" i="2" s="1"/>
  <c r="D9" i="18"/>
  <c r="AM40" i="2"/>
  <c r="U10" i="18"/>
  <c r="AA10" i="18"/>
  <c r="H10" i="18"/>
  <c r="J10" i="18"/>
  <c r="AL26" i="2"/>
  <c r="AM26" i="2" s="1"/>
  <c r="E9" i="18"/>
  <c r="L9" i="18"/>
  <c r="AE9" i="18"/>
  <c r="G9" i="18"/>
  <c r="AM83" i="2"/>
  <c r="AM91" i="2"/>
  <c r="C10" i="18"/>
  <c r="X10" i="18"/>
  <c r="AM96" i="2"/>
  <c r="AM95" i="2"/>
  <c r="M9" i="18"/>
  <c r="Y9" i="18"/>
  <c r="V10" i="18"/>
  <c r="I10" i="18"/>
  <c r="T9" i="18"/>
  <c r="E10" i="18"/>
  <c r="AM15" i="2"/>
  <c r="Y10" i="18"/>
  <c r="V9" i="18"/>
  <c r="AM123" i="2"/>
  <c r="AM82" i="2"/>
  <c r="AL13" i="2"/>
  <c r="AM92" i="2"/>
  <c r="AM120" i="10"/>
  <c r="AK107" i="18"/>
  <c r="AL107" i="18" s="1"/>
  <c r="AK119" i="18"/>
  <c r="AL119" i="18" s="1"/>
  <c r="AM120" i="6"/>
  <c r="AL51" i="2"/>
  <c r="AM51" i="2" s="1"/>
  <c r="AM86" i="2"/>
  <c r="AM102" i="2"/>
  <c r="AM119" i="11"/>
  <c r="AK104" i="18"/>
  <c r="AK18" i="18" s="1"/>
  <c r="AL18" i="18" s="1"/>
  <c r="AK101" i="18"/>
  <c r="AL101" i="18" s="1"/>
  <c r="AM120" i="13"/>
  <c r="AM159" i="2"/>
  <c r="AL48" i="2"/>
  <c r="AM48" i="2" s="1"/>
  <c r="AM119" i="6"/>
  <c r="AK118" i="18"/>
  <c r="AL118" i="18" s="1"/>
  <c r="AM107" i="2"/>
  <c r="AK122" i="18"/>
  <c r="AL122" i="18" s="1"/>
  <c r="AM119" i="4"/>
  <c r="AM120" i="9"/>
  <c r="AK109" i="18"/>
  <c r="AL109" i="18" s="1"/>
  <c r="AM119" i="15"/>
  <c r="AK126" i="18"/>
  <c r="AL126" i="18" s="1"/>
  <c r="AM120" i="20"/>
  <c r="AK117" i="18"/>
  <c r="AL117" i="18" s="1"/>
  <c r="AM105" i="2"/>
  <c r="AM119" i="9"/>
  <c r="AK108" i="18"/>
  <c r="AM120" i="11"/>
  <c r="AK105" i="18"/>
  <c r="AL105" i="18" s="1"/>
  <c r="AM120" i="7"/>
  <c r="AK115" i="18"/>
  <c r="AL115" i="18" s="1"/>
  <c r="K10" i="18"/>
  <c r="AL46" i="2"/>
  <c r="AM46" i="2" s="1"/>
  <c r="AM120" i="17"/>
  <c r="AK111" i="18"/>
  <c r="AL111" i="18" s="1"/>
  <c r="AM89" i="2"/>
  <c r="AM85" i="2"/>
  <c r="AM106" i="2"/>
  <c r="AM139" i="2"/>
  <c r="AL29" i="2"/>
  <c r="AM29" i="2" s="1"/>
  <c r="AL43" i="2"/>
  <c r="AM43" i="2" s="1"/>
  <c r="AM97" i="2"/>
  <c r="AM108" i="2"/>
  <c r="AM128" i="2"/>
  <c r="AM122" i="2"/>
  <c r="AK86" i="18"/>
  <c r="AK43" i="18" s="1"/>
  <c r="AL43" i="18" s="1"/>
  <c r="AL75" i="18"/>
  <c r="AM64" i="6"/>
  <c r="AK72" i="18"/>
  <c r="AK76" i="18"/>
  <c r="AL76" i="18" s="1"/>
  <c r="AM64" i="4"/>
  <c r="AL79" i="18"/>
  <c r="AL55" i="18"/>
  <c r="AK63" i="18"/>
  <c r="AL63" i="18" s="1"/>
  <c r="AK62" i="18"/>
  <c r="AM65" i="15"/>
  <c r="AL84" i="18"/>
  <c r="AM65" i="4"/>
  <c r="AK35" i="18"/>
  <c r="AK68" i="18"/>
  <c r="AM64" i="11"/>
  <c r="AM65" i="5"/>
  <c r="AL82" i="18"/>
  <c r="AM65" i="3"/>
  <c r="AK71" i="18"/>
  <c r="AL71" i="18" s="1"/>
  <c r="AL69" i="18"/>
  <c r="AM65" i="9"/>
  <c r="AM64" i="8"/>
  <c r="AM65" i="20"/>
  <c r="AK83" i="18"/>
  <c r="AK67" i="18"/>
  <c r="AL67" i="18" s="1"/>
  <c r="AL64" i="18"/>
  <c r="AK37" i="18"/>
  <c r="AL37" i="18" s="1"/>
  <c r="AM64" i="12"/>
  <c r="AM64" i="20"/>
  <c r="AM43" i="17"/>
  <c r="AM43" i="11"/>
  <c r="AM42" i="15"/>
  <c r="AL59" i="18"/>
  <c r="AM64" i="5"/>
  <c r="AL66" i="18"/>
  <c r="AM65" i="10"/>
  <c r="AM64" i="13"/>
  <c r="AL57" i="18"/>
  <c r="AM37" i="3"/>
  <c r="AM65" i="13"/>
  <c r="AM65" i="14"/>
  <c r="AK56" i="18"/>
  <c r="AM31" i="14"/>
  <c r="AM30" i="12"/>
  <c r="AM30" i="20"/>
  <c r="AM30" i="13"/>
  <c r="AL58" i="18"/>
  <c r="AM64" i="16"/>
  <c r="AK85" i="18"/>
  <c r="AK60" i="18"/>
  <c r="AM65" i="12"/>
  <c r="AM20" i="5"/>
  <c r="AL21" i="2"/>
  <c r="AL77" i="18"/>
  <c r="AK34" i="18"/>
  <c r="AL34" i="18" s="1"/>
  <c r="AL20" i="2"/>
  <c r="AM20" i="17"/>
  <c r="AK70" i="18"/>
  <c r="AM65" i="8"/>
  <c r="AM64" i="3"/>
  <c r="AK81" i="18"/>
  <c r="AK26" i="18" l="1"/>
  <c r="AL26" i="18" s="1"/>
  <c r="AM13" i="2"/>
  <c r="AL10" i="2"/>
  <c r="AM10" i="2" s="1"/>
  <c r="AM12" i="2"/>
  <c r="AL9" i="2"/>
  <c r="AM9" i="2" s="1"/>
  <c r="AK41" i="18"/>
  <c r="AL41" i="18" s="1"/>
  <c r="AM25" i="2"/>
  <c r="AL35" i="18"/>
  <c r="AK30" i="18"/>
  <c r="AL30" i="18" s="1"/>
  <c r="AK15" i="18"/>
  <c r="AL15" i="18" s="1"/>
  <c r="AK14" i="18"/>
  <c r="AL14" i="18" s="1"/>
  <c r="AK33" i="18"/>
  <c r="AL33" i="18" s="1"/>
  <c r="AK29" i="18"/>
  <c r="AL29" i="18" s="1"/>
  <c r="AK39" i="18"/>
  <c r="AL39" i="18" s="1"/>
  <c r="AK16" i="18"/>
  <c r="AL16" i="18" s="1"/>
  <c r="AK21" i="18"/>
  <c r="AL21" i="18" s="1"/>
  <c r="AK23" i="18"/>
  <c r="AL23" i="18" s="1"/>
  <c r="AK19" i="18"/>
  <c r="AL19" i="18" s="1"/>
  <c r="AL108" i="18"/>
  <c r="AK22" i="18"/>
  <c r="AL22" i="18" s="1"/>
  <c r="AK96" i="18"/>
  <c r="AL96" i="18" s="1"/>
  <c r="AK31" i="18"/>
  <c r="AL31" i="18" s="1"/>
  <c r="AL104" i="18"/>
  <c r="AK95" i="18"/>
  <c r="AL95" i="18" s="1"/>
  <c r="AL72" i="18"/>
  <c r="AK25" i="18"/>
  <c r="AL25" i="18" s="1"/>
  <c r="AK32" i="18"/>
  <c r="AL32" i="18" s="1"/>
  <c r="AL86" i="18"/>
  <c r="AK36" i="18"/>
  <c r="AL36" i="18" s="1"/>
  <c r="AL62" i="18"/>
  <c r="AK12" i="18"/>
  <c r="AL12" i="18" s="1"/>
  <c r="AK20" i="18"/>
  <c r="AL20" i="18" s="1"/>
  <c r="AL68" i="18"/>
  <c r="AK28" i="18"/>
  <c r="AL28" i="18" s="1"/>
  <c r="AK24" i="18"/>
  <c r="AL24" i="18" s="1"/>
  <c r="AK40" i="18"/>
  <c r="AL40" i="18" s="1"/>
  <c r="AL83" i="18"/>
  <c r="AK13" i="18"/>
  <c r="AL13" i="18" s="1"/>
  <c r="AL56" i="18"/>
  <c r="AL85" i="18"/>
  <c r="AK42" i="18"/>
  <c r="AL42" i="18" s="1"/>
  <c r="AK17" i="18"/>
  <c r="AL17" i="18" s="1"/>
  <c r="AL60" i="18"/>
  <c r="AK38" i="18"/>
  <c r="AL81" i="18"/>
  <c r="AK52" i="18"/>
  <c r="AL52" i="18" s="1"/>
  <c r="AM21" i="2"/>
  <c r="AK27" i="18"/>
  <c r="AL70" i="18"/>
  <c r="AK53" i="18"/>
  <c r="AL53" i="18" s="1"/>
  <c r="AM20" i="2"/>
  <c r="AL27" i="18" l="1"/>
  <c r="AK10" i="18"/>
  <c r="AL10" i="18" s="1"/>
  <c r="AL38" i="18"/>
  <c r="AK9" i="18"/>
  <c r="AL9" i="18" s="1"/>
</calcChain>
</file>

<file path=xl/sharedStrings.xml><?xml version="1.0" encoding="utf-8"?>
<sst xmlns="http://schemas.openxmlformats.org/spreadsheetml/2006/main" count="4319" uniqueCount="74">
  <si>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</si>
  <si>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</si>
  <si>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</si>
  <si>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</si>
  <si>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</si>
  <si>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</si>
  <si>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</si>
  <si>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</si>
  <si>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</si>
  <si>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</si>
  <si>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</si>
  <si>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</si>
  <si>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</si>
  <si>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</si>
  <si>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</si>
  <si>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</si>
  <si>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</si>
  <si>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</si>
  <si>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</si>
  <si>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</si>
  <si>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</si>
  <si>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</si>
  <si>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</si>
  <si>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</si>
  <si>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</si>
  <si>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</si>
  <si>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</si>
  <si>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</si>
  <si>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</si>
  <si>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</si>
  <si>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</si>
  <si>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</si>
  <si>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</si>
  <si>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</si>
  <si>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</si>
  <si>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</si>
  <si>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</si>
  <si>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</si>
  <si>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</si>
  <si>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</si>
  <si>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</si>
  <si>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</si>
  <si>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</si>
  <si>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</si>
  <si>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</si>
  <si>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</si>
  <si>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</si>
  <si>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</si>
  <si>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</si>
  <si>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</si>
  <si>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</si>
  <si>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</si>
  <si>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</si>
  <si>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</si>
  <si>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</si>
  <si>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</si>
  <si>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</si>
  <si>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</si>
  <si>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</si>
  <si>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</si>
  <si>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</si>
  <si>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</si>
  <si>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</si>
  <si>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</si>
  <si>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</si>
  <si>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</si>
  <si>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</si>
  <si>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</si>
  <si>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</si>
  <si>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</si>
  <si>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</si>
  <si>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</si>
  <si>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Publicado el 29-02-2024</t>
  </si>
  <si>
    <t>PERIODO: 1990 - FEBRERO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</si>
</sst>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63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5" fillId="0" borderId="26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5" fillId="0" borderId="45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3" fontId="3" fillId="0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5" fillId="0" borderId="55" xfId="0" applyNumberFormat="1" applyFont="1" applyFill="1" applyBorder="1" applyAlignment="1">
      <alignment vertical="center"/>
    </xf>
    <xf numFmtId="3" fontId="3" fillId="0" borderId="18" xfId="0" applyNumberFormat="1" applyFont="1" applyFill="1" applyBorder="1"/>
    <xf numFmtId="3" fontId="5" fillId="0" borderId="56" xfId="0" applyNumberFormat="1" applyFont="1" applyFill="1" applyBorder="1" applyAlignment="1">
      <alignment vertical="center"/>
    </xf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5" xfId="0" applyNumberFormat="1" applyFont="1" applyFill="1" applyBorder="1"/>
    <xf numFmtId="3" fontId="3" fillId="0" borderId="32" xfId="0" applyNumberFormat="1" applyFont="1" applyFill="1" applyBorder="1"/>
    <xf numFmtId="3" fontId="5" fillId="0" borderId="57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8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35" fillId="24" borderId="60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8" xfId="0" quotePrefix="1" applyNumberFormat="1" applyFont="1" applyFill="1" applyBorder="1" applyAlignment="1">
      <alignment horizontal="center" vertical="center" textRotation="90" wrapText="1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1" fontId="5" fillId="0" borderId="54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1" fontId="6" fillId="0" borderId="54" xfId="0" quotePrefix="1" applyNumberFormat="1" applyFont="1" applyFill="1" applyBorder="1" applyAlignment="1">
      <alignment horizontal="center" vertical="center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59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6" xfId="0" applyFont="1" applyFill="1" applyBorder="1" applyAlignment="1">
      <alignment horizontal="center" vertical="center" wrapText="1"/>
    </xf>
    <xf numFmtId="3" fontId="42" fillId="28" borderId="54" xfId="0" applyNumberFormat="1" applyFont="1" applyFill="1" applyBorder="1" applyAlignment="1">
      <alignment horizontal="center" vertical="center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5" fillId="0" borderId="5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3" fontId="5" fillId="0" borderId="53" xfId="0" applyNumberFormat="1" applyFont="1" applyFill="1" applyBorder="1" applyAlignment="1">
      <alignment horizontal="left" vertical="center"/>
    </xf>
    <xf numFmtId="3" fontId="5" fillId="0" borderId="22" xfId="0" applyNumberFormat="1" applyFont="1" applyFill="1" applyBorder="1" applyAlignment="1">
      <alignment horizontal="left" vertical="center"/>
    </xf>
  </cellXfs>
  <cellStyles count="118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40% - Accent1" xfId="7"/>
    <cellStyle name="40% - Accent2" xfId="8"/>
    <cellStyle name="40% - Accent3" xfId="9"/>
    <cellStyle name="40% - Accent4" xfId="10"/>
    <cellStyle name="40% - Accent5" xfId="11"/>
    <cellStyle name="40% - Accent6" xfId="12"/>
    <cellStyle name="60% - Accent1" xfId="13"/>
    <cellStyle name="60% - Accent2" xfId="14"/>
    <cellStyle name="60% - Accent3" xfId="15"/>
    <cellStyle name="60% - Accent4" xfId="16"/>
    <cellStyle name="60% - Accent5" xfId="17"/>
    <cellStyle name="60% - Accent6" xfId="18"/>
    <cellStyle name="Accent1" xfId="19"/>
    <cellStyle name="Accent2" xfId="20"/>
    <cellStyle name="Accent3" xfId="21"/>
    <cellStyle name="Accent4" xfId="22"/>
    <cellStyle name="Accent5" xfId="23"/>
    <cellStyle name="Accent6" xfId="24"/>
    <cellStyle name="Bad" xfId="25"/>
    <cellStyle name="Calculation" xfId="26"/>
    <cellStyle name="Calculation 2" xfId="27"/>
    <cellStyle name="Check Cell" xfId="28"/>
    <cellStyle name="Dia" xfId="29"/>
    <cellStyle name="Encabez1" xfId="30"/>
    <cellStyle name="Encabez2" xfId="31"/>
    <cellStyle name="Estilo 1" xfId="32"/>
    <cellStyle name="Euro" xfId="33"/>
    <cellStyle name="Euro 2" xfId="34"/>
    <cellStyle name="Excel Built-in Comma" xfId="35"/>
    <cellStyle name="Excel Built-in Normal" xfId="36"/>
    <cellStyle name="Explanatory Text" xfId="37"/>
    <cellStyle name="Fijo" xfId="38"/>
    <cellStyle name="Financiero" xfId="39"/>
    <cellStyle name="Good" xfId="40"/>
    <cellStyle name="Heading 1" xfId="41"/>
    <cellStyle name="Heading 2" xfId="42"/>
    <cellStyle name="Heading 3" xfId="43"/>
    <cellStyle name="Heading 4" xfId="44"/>
    <cellStyle name="Input" xfId="45"/>
    <cellStyle name="Input 2" xfId="46"/>
    <cellStyle name="Linked Cell" xfId="47"/>
    <cellStyle name="Millares [0] 2" xfId="48"/>
    <cellStyle name="Millares 10" xfId="49"/>
    <cellStyle name="Millares 11" xfId="50"/>
    <cellStyle name="Millares 12" xfId="51"/>
    <cellStyle name="Millares 13" xfId="52"/>
    <cellStyle name="Millares 14" xfId="53"/>
    <cellStyle name="Millares 15" xfId="54"/>
    <cellStyle name="Millares 16" xfId="55"/>
    <cellStyle name="Millares 17" xfId="56"/>
    <cellStyle name="Millares 18" xfId="57"/>
    <cellStyle name="Millares 19" xfId="58"/>
    <cellStyle name="Millares 2" xfId="59"/>
    <cellStyle name="Millares 20" xfId="60"/>
    <cellStyle name="Millares 21" xfId="61"/>
    <cellStyle name="Millares 3" xfId="62"/>
    <cellStyle name="Millares 4" xfId="63"/>
    <cellStyle name="Millares 5" xfId="64"/>
    <cellStyle name="Millares 6" xfId="65"/>
    <cellStyle name="Millares 7" xfId="66"/>
    <cellStyle name="Millares 7 2" xfId="67"/>
    <cellStyle name="Millares 7 3" xfId="68"/>
    <cellStyle name="Millares 8" xfId="69"/>
    <cellStyle name="Millares 8 2" xfId="70"/>
    <cellStyle name="Millares 8 2 2" xfId="71"/>
    <cellStyle name="Millares 9" xfId="72"/>
    <cellStyle name="Monetario" xfId="73"/>
    <cellStyle name="Normal" xfId="0" builtinId="0"/>
    <cellStyle name="Normal 10" xfId="74"/>
    <cellStyle name="Normal 10 2" xfId="75"/>
    <cellStyle name="Normal 11" xfId="76"/>
    <cellStyle name="Normal 12" xfId="77"/>
    <cellStyle name="Normal 13" xfId="78"/>
    <cellStyle name="Normal 14" xfId="79"/>
    <cellStyle name="Normal 15" xfId="80"/>
    <cellStyle name="Normal 2" xfId="81"/>
    <cellStyle name="Normal 2 2" xfId="82"/>
    <cellStyle name="Normal 2 2 2" xfId="83"/>
    <cellStyle name="Normal 2 2 3" xfId="84"/>
    <cellStyle name="Normal 2 2 4" xfId="85"/>
    <cellStyle name="Normal 3" xfId="86"/>
    <cellStyle name="Normal 3 2" xfId="87"/>
    <cellStyle name="Normal 3 2 2" xfId="88"/>
    <cellStyle name="Normal 3 3" xfId="89"/>
    <cellStyle name="Normal 3 4" xfId="90"/>
    <cellStyle name="Normal 4" xfId="91"/>
    <cellStyle name="Normal 4 2" xfId="92"/>
    <cellStyle name="Normal 5" xfId="93"/>
    <cellStyle name="Normal 5 2" xfId="94"/>
    <cellStyle name="Normal 6" xfId="95"/>
    <cellStyle name="Normal 6 2" xfId="96"/>
    <cellStyle name="Normal 7" xfId="97"/>
    <cellStyle name="Normal 7 2" xfId="98"/>
    <cellStyle name="Normal 7 3" xfId="99"/>
    <cellStyle name="Normal 8" xfId="100"/>
    <cellStyle name="Normal 9" xfId="101"/>
    <cellStyle name="Note" xfId="102"/>
    <cellStyle name="Note 2" xfId="103"/>
    <cellStyle name="Output" xfId="104"/>
    <cellStyle name="Output 2" xfId="105"/>
    <cellStyle name="Porcentaje 2" xfId="106"/>
    <cellStyle name="Porcentaje 3" xfId="107"/>
    <cellStyle name="Porcentaje 3 2" xfId="108"/>
    <cellStyle name="Porcentaje 3 2 2" xfId="109"/>
    <cellStyle name="Porcentaje 3 3" xfId="110"/>
    <cellStyle name="Porcentaje 4" xfId="111"/>
    <cellStyle name="Porcentaje 5" xfId="112"/>
    <cellStyle name="Porcentaje 6" xfId="113"/>
    <cellStyle name="Porcentual 2" xfId="114"/>
    <cellStyle name="Title" xfId="115"/>
    <cellStyle name="Total 2" xfId="116"/>
    <cellStyle name="Warning Text" xfId="1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rgb="FF33CC33"/>
    <pageSetUpPr fitToPage="1"/>
  </sheetPr>
  <dimension ref="A1:W297"/>
  <sheetViews>
    <sheetView zoomScale="55" zoomScaleNormal="55" workbookViewId="0">
      <selection activeCell="A6" sqref="A6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">
      <c r="A1" s="26" t="s">
        <v>54</v>
      </c>
      <c r="C1" s="27"/>
      <c r="D1" s="64"/>
    </row>
    <row r="2" spans="1:20" ht="12.75" customHeight="1" x14ac:dyDescent="0.25">
      <c r="A2" s="25" t="s">
        <v>42</v>
      </c>
      <c r="C2" s="27"/>
      <c r="D2" s="64"/>
    </row>
    <row r="3" spans="1:20" ht="12" customHeight="1" x14ac:dyDescent="0.2">
      <c r="A3" s="3"/>
      <c r="C3" s="27"/>
      <c r="D3" s="64"/>
    </row>
    <row r="4" spans="1:20" ht="22.9" customHeight="1" x14ac:dyDescent="0.2">
      <c r="A4" s="55" t="s">
        <v>52</v>
      </c>
      <c r="B4" s="53"/>
      <c r="C4" s="54"/>
      <c r="D4" s="66"/>
      <c r="E4" s="67"/>
    </row>
    <row r="5" spans="1:20" ht="12.75" customHeight="1" x14ac:dyDescent="0.2">
      <c r="A5" s="23" t="s">
        <v>73</v>
      </c>
      <c r="C5" s="27"/>
      <c r="D5" s="64"/>
    </row>
    <row r="6" spans="1:20" ht="12.75" customHeight="1" x14ac:dyDescent="0.2">
      <c r="A6" s="3" t="s">
        <v>32</v>
      </c>
      <c r="B6" s="6"/>
      <c r="C6" s="36"/>
      <c r="D6" s="68"/>
    </row>
    <row r="7" spans="1:20" customFormat="1" ht="12.75" customHeight="1" thickBot="1" x14ac:dyDescent="0.25"/>
    <row r="8" spans="1:20" ht="52.5" customHeight="1" x14ac:dyDescent="0.2">
      <c r="A8" s="138" t="s">
        <v>2</v>
      </c>
      <c r="B8" s="139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16" t="s">
        <v>5</v>
      </c>
    </row>
    <row r="9" spans="1:20" ht="12.75" customHeight="1" x14ac:dyDescent="0.2">
      <c r="A9" s="128" t="s">
        <v>23</v>
      </c>
      <c r="B9" s="140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29"/>
      <c r="B10" s="141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4" si="0">SUM(D10:S10)</f>
        <v>0</v>
      </c>
    </row>
    <row r="11" spans="1:20" ht="12.75" customHeight="1" x14ac:dyDescent="0.2">
      <c r="A11" s="129"/>
      <c r="B11" s="140" t="s">
        <v>33</v>
      </c>
      <c r="C11" s="39" t="s">
        <v>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2">
        <f t="shared" si="0"/>
        <v>0</v>
      </c>
    </row>
    <row r="12" spans="1:20" ht="12.75" customHeight="1" x14ac:dyDescent="0.2">
      <c r="A12" s="129"/>
      <c r="B12" s="141"/>
      <c r="C12" s="40" t="s">
        <v>22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4">
        <f t="shared" si="0"/>
        <v>0</v>
      </c>
    </row>
    <row r="13" spans="1:20" ht="12.75" customHeight="1" x14ac:dyDescent="0.2">
      <c r="A13" s="129"/>
      <c r="B13" s="140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29"/>
      <c r="B14" s="141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29"/>
      <c r="B15" s="132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29"/>
      <c r="B16" s="133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29"/>
      <c r="B17" s="126" t="s">
        <v>26</v>
      </c>
      <c r="C17" s="41" t="s">
        <v>0</v>
      </c>
      <c r="D17" s="76">
        <v>209</v>
      </c>
      <c r="E17" s="76">
        <v>0</v>
      </c>
      <c r="F17" s="76">
        <v>0</v>
      </c>
      <c r="G17" s="76">
        <v>394</v>
      </c>
      <c r="H17" s="76">
        <v>0</v>
      </c>
      <c r="I17" s="76">
        <v>0</v>
      </c>
      <c r="J17" s="76">
        <v>19</v>
      </c>
      <c r="K17" s="76">
        <v>0</v>
      </c>
      <c r="L17" s="76">
        <v>0</v>
      </c>
      <c r="M17" s="76">
        <v>1012</v>
      </c>
      <c r="N17" s="76">
        <v>0</v>
      </c>
      <c r="O17" s="76">
        <v>0</v>
      </c>
      <c r="P17" s="76">
        <v>0</v>
      </c>
      <c r="Q17" s="76">
        <v>154</v>
      </c>
      <c r="R17" s="76">
        <v>127</v>
      </c>
      <c r="S17" s="76">
        <v>366</v>
      </c>
      <c r="T17" s="76">
        <f>SUM(D17:S17)</f>
        <v>2281</v>
      </c>
    </row>
    <row r="18" spans="1:20" s="7" customFormat="1" ht="12.75" customHeight="1" x14ac:dyDescent="0.2">
      <c r="A18" s="129"/>
      <c r="B18" s="127"/>
      <c r="C18" s="42" t="s">
        <v>22</v>
      </c>
      <c r="D18" s="78">
        <v>393877.3</v>
      </c>
      <c r="E18" s="78">
        <v>2452</v>
      </c>
      <c r="F18" s="78">
        <v>5808</v>
      </c>
      <c r="G18" s="78">
        <v>700572.5</v>
      </c>
      <c r="H18" s="78">
        <v>0</v>
      </c>
      <c r="I18" s="78">
        <v>5737.53</v>
      </c>
      <c r="J18" s="78">
        <v>27426</v>
      </c>
      <c r="K18" s="78">
        <v>3769.49</v>
      </c>
      <c r="L18" s="78">
        <v>0</v>
      </c>
      <c r="M18" s="78">
        <v>1661198</v>
      </c>
      <c r="N18" s="78">
        <v>0</v>
      </c>
      <c r="O18" s="78">
        <v>24439.95</v>
      </c>
      <c r="P18" s="78">
        <v>0</v>
      </c>
      <c r="Q18" s="78">
        <v>309085</v>
      </c>
      <c r="R18" s="78">
        <v>237577.9</v>
      </c>
      <c r="S18" s="78">
        <v>1323778.04</v>
      </c>
      <c r="T18" s="78">
        <f t="shared" si="0"/>
        <v>4695721.7100000009</v>
      </c>
    </row>
    <row r="19" spans="1:20" s="7" customFormat="1" ht="12.75" customHeight="1" x14ac:dyDescent="0.2">
      <c r="A19" s="129"/>
      <c r="B19" s="126" t="s">
        <v>69</v>
      </c>
      <c r="C19" s="41" t="s">
        <v>0</v>
      </c>
      <c r="D19" s="75">
        <v>0</v>
      </c>
      <c r="E19" s="75">
        <v>0</v>
      </c>
      <c r="F19" s="75">
        <v>0</v>
      </c>
      <c r="G19" s="75">
        <v>0</v>
      </c>
      <c r="H19" s="75">
        <v>0</v>
      </c>
      <c r="I19" s="75">
        <v>0</v>
      </c>
      <c r="J19" s="75">
        <v>0</v>
      </c>
      <c r="K19" s="75">
        <v>0</v>
      </c>
      <c r="L19" s="75">
        <v>0</v>
      </c>
      <c r="M19" s="75">
        <v>0</v>
      </c>
      <c r="N19" s="75">
        <v>0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6">
        <f t="shared" si="0"/>
        <v>0</v>
      </c>
    </row>
    <row r="20" spans="1:20" s="7" customFormat="1" ht="12.75" customHeight="1" x14ac:dyDescent="0.2">
      <c r="A20" s="129"/>
      <c r="B20" s="127"/>
      <c r="C20" s="42" t="s">
        <v>22</v>
      </c>
      <c r="D20" s="77">
        <v>0</v>
      </c>
      <c r="E20" s="77">
        <v>0</v>
      </c>
      <c r="F20" s="77">
        <v>0</v>
      </c>
      <c r="G20" s="77">
        <v>604.30600000000004</v>
      </c>
      <c r="H20" s="77">
        <v>0</v>
      </c>
      <c r="I20" s="77">
        <v>0</v>
      </c>
      <c r="J20" s="77">
        <v>1200</v>
      </c>
      <c r="K20" s="77">
        <v>0</v>
      </c>
      <c r="L20" s="77">
        <v>0</v>
      </c>
      <c r="M20" s="77">
        <v>0</v>
      </c>
      <c r="N20" s="77">
        <v>31242.54</v>
      </c>
      <c r="O20" s="77">
        <v>0</v>
      </c>
      <c r="P20" s="77">
        <v>22854.48</v>
      </c>
      <c r="Q20" s="77">
        <v>2019.47</v>
      </c>
      <c r="R20" s="77">
        <v>0</v>
      </c>
      <c r="S20" s="77">
        <v>0</v>
      </c>
      <c r="T20" s="78">
        <f t="shared" si="0"/>
        <v>57920.796000000002</v>
      </c>
    </row>
    <row r="21" spans="1:20" s="7" customFormat="1" ht="12.75" customHeight="1" x14ac:dyDescent="0.2">
      <c r="A21" s="129" t="s">
        <v>27</v>
      </c>
      <c r="B21" s="132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29"/>
      <c r="B22" s="133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29"/>
      <c r="B23" s="132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29"/>
      <c r="B24" s="133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29"/>
      <c r="B25" s="126" t="s">
        <v>58</v>
      </c>
      <c r="C25" s="41" t="s">
        <v>0</v>
      </c>
      <c r="D25" s="75">
        <v>0</v>
      </c>
      <c r="E25" s="75">
        <v>0</v>
      </c>
      <c r="F25" s="75">
        <v>1</v>
      </c>
      <c r="G25" s="75">
        <v>2</v>
      </c>
      <c r="H25" s="75">
        <v>5</v>
      </c>
      <c r="I25" s="75">
        <v>12</v>
      </c>
      <c r="J25" s="75">
        <v>24</v>
      </c>
      <c r="K25" s="75">
        <v>58</v>
      </c>
      <c r="L25" s="75">
        <v>0</v>
      </c>
      <c r="M25" s="75">
        <v>7</v>
      </c>
      <c r="N25" s="75">
        <v>3</v>
      </c>
      <c r="O25" s="75">
        <v>0</v>
      </c>
      <c r="P25" s="75">
        <v>5</v>
      </c>
      <c r="Q25" s="75">
        <v>0</v>
      </c>
      <c r="R25" s="75">
        <v>0</v>
      </c>
      <c r="S25" s="75">
        <v>188</v>
      </c>
      <c r="T25" s="76">
        <f t="shared" si="0"/>
        <v>305</v>
      </c>
    </row>
    <row r="26" spans="1:20" ht="12.75" customHeight="1" x14ac:dyDescent="0.2">
      <c r="A26" s="129"/>
      <c r="B26" s="127"/>
      <c r="C26" s="42" t="s">
        <v>22</v>
      </c>
      <c r="D26" s="77">
        <v>0</v>
      </c>
      <c r="E26" s="77">
        <v>0</v>
      </c>
      <c r="F26" s="77">
        <v>382</v>
      </c>
      <c r="G26" s="77">
        <v>681</v>
      </c>
      <c r="H26" s="77">
        <v>1360</v>
      </c>
      <c r="I26" s="77">
        <v>3848</v>
      </c>
      <c r="J26" s="77">
        <v>8248</v>
      </c>
      <c r="K26" s="77">
        <v>19484</v>
      </c>
      <c r="L26" s="77">
        <v>0</v>
      </c>
      <c r="M26" s="77">
        <v>2091</v>
      </c>
      <c r="N26" s="77">
        <v>1098</v>
      </c>
      <c r="O26" s="77">
        <v>0</v>
      </c>
      <c r="P26" s="77">
        <v>1436</v>
      </c>
      <c r="Q26" s="77">
        <v>0</v>
      </c>
      <c r="R26" s="77">
        <v>0</v>
      </c>
      <c r="S26" s="77">
        <v>57172</v>
      </c>
      <c r="T26" s="78">
        <f t="shared" si="0"/>
        <v>95800</v>
      </c>
    </row>
    <row r="27" spans="1:20" ht="12.75" customHeight="1" x14ac:dyDescent="0.2">
      <c r="A27" s="129"/>
      <c r="B27" s="132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29"/>
      <c r="B28" s="133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29"/>
      <c r="B29" s="132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29"/>
      <c r="B30" s="133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29"/>
      <c r="B31" s="126" t="s">
        <v>59</v>
      </c>
      <c r="C31" s="41" t="s">
        <v>0</v>
      </c>
      <c r="D31" s="75">
        <v>0</v>
      </c>
      <c r="E31" s="75">
        <v>0</v>
      </c>
      <c r="F31" s="75">
        <v>0</v>
      </c>
      <c r="G31" s="75">
        <v>0</v>
      </c>
      <c r="H31" s="75">
        <v>0</v>
      </c>
      <c r="I31" s="75">
        <v>0</v>
      </c>
      <c r="J31" s="75">
        <v>0</v>
      </c>
      <c r="K31" s="75">
        <v>0</v>
      </c>
      <c r="L31" s="75">
        <v>0</v>
      </c>
      <c r="M31" s="75">
        <v>1</v>
      </c>
      <c r="N31" s="75">
        <v>0</v>
      </c>
      <c r="O31" s="75">
        <v>0</v>
      </c>
      <c r="P31" s="75">
        <v>1</v>
      </c>
      <c r="Q31" s="75">
        <v>0</v>
      </c>
      <c r="R31" s="75">
        <v>0</v>
      </c>
      <c r="S31" s="75">
        <v>0</v>
      </c>
      <c r="T31" s="76">
        <f t="shared" si="0"/>
        <v>2</v>
      </c>
    </row>
    <row r="32" spans="1:20" ht="12.75" customHeight="1" x14ac:dyDescent="0.2">
      <c r="A32" s="129"/>
      <c r="B32" s="127"/>
      <c r="C32" s="42" t="s">
        <v>3</v>
      </c>
      <c r="D32" s="77">
        <v>0</v>
      </c>
      <c r="E32" s="77">
        <v>0</v>
      </c>
      <c r="F32" s="77">
        <v>0</v>
      </c>
      <c r="G32" s="77">
        <v>0</v>
      </c>
      <c r="H32" s="77">
        <v>0</v>
      </c>
      <c r="I32" s="77">
        <v>0</v>
      </c>
      <c r="J32" s="77">
        <v>0</v>
      </c>
      <c r="K32" s="77">
        <v>0</v>
      </c>
      <c r="L32" s="77">
        <v>0</v>
      </c>
      <c r="M32" s="77">
        <v>600</v>
      </c>
      <c r="N32" s="77">
        <v>0</v>
      </c>
      <c r="O32" s="77">
        <v>0</v>
      </c>
      <c r="P32" s="77">
        <v>600</v>
      </c>
      <c r="Q32" s="77">
        <v>0</v>
      </c>
      <c r="R32" s="77">
        <v>0</v>
      </c>
      <c r="S32" s="77">
        <v>0</v>
      </c>
      <c r="T32" s="78">
        <f t="shared" si="0"/>
        <v>1200</v>
      </c>
    </row>
    <row r="33" spans="1:23" s="7" customFormat="1" ht="12.75" customHeight="1" x14ac:dyDescent="0.2">
      <c r="A33" s="129"/>
      <c r="B33" s="132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29"/>
      <c r="B34" s="133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29"/>
      <c r="B35" s="126" t="s">
        <v>39</v>
      </c>
      <c r="C35" s="41" t="s">
        <v>0</v>
      </c>
      <c r="D35" s="75">
        <v>0</v>
      </c>
      <c r="E35" s="75">
        <v>0</v>
      </c>
      <c r="F35" s="75">
        <v>0</v>
      </c>
      <c r="G35" s="75">
        <v>0</v>
      </c>
      <c r="H35" s="75">
        <v>0</v>
      </c>
      <c r="I35" s="75">
        <v>0</v>
      </c>
      <c r="J35" s="75">
        <v>0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6">
        <f t="shared" si="0"/>
        <v>0</v>
      </c>
    </row>
    <row r="36" spans="1:23" s="7" customFormat="1" ht="12.75" customHeight="1" x14ac:dyDescent="0.2">
      <c r="A36" s="129"/>
      <c r="B36" s="127"/>
      <c r="C36" s="42" t="s">
        <v>3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8">
        <f t="shared" si="0"/>
        <v>0</v>
      </c>
    </row>
    <row r="37" spans="1:23" s="7" customFormat="1" ht="12.75" customHeight="1" x14ac:dyDescent="0.2">
      <c r="A37" s="129"/>
      <c r="B37" s="126" t="s">
        <v>61</v>
      </c>
      <c r="C37" s="41" t="s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301</v>
      </c>
      <c r="K37" s="75">
        <v>360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22</v>
      </c>
      <c r="T37" s="76">
        <f t="shared" si="0"/>
        <v>683</v>
      </c>
    </row>
    <row r="38" spans="1:23" s="7" customFormat="1" ht="12.75" customHeight="1" x14ac:dyDescent="0.2">
      <c r="A38" s="130"/>
      <c r="B38" s="127"/>
      <c r="C38" s="42" t="s">
        <v>3</v>
      </c>
      <c r="D38" s="77">
        <v>0</v>
      </c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9764.5</v>
      </c>
      <c r="K38" s="77">
        <v>16609</v>
      </c>
      <c r="L38" s="77">
        <v>0</v>
      </c>
      <c r="M38" s="77">
        <v>0</v>
      </c>
      <c r="N38" s="77">
        <v>0</v>
      </c>
      <c r="O38" s="77">
        <v>0</v>
      </c>
      <c r="P38" s="77">
        <v>0</v>
      </c>
      <c r="Q38" s="77">
        <v>0</v>
      </c>
      <c r="R38" s="77">
        <v>0</v>
      </c>
      <c r="S38" s="77">
        <v>990</v>
      </c>
      <c r="T38" s="78">
        <f t="shared" si="0"/>
        <v>27363.5</v>
      </c>
    </row>
    <row r="39" spans="1:23" ht="12.75" customHeight="1" x14ac:dyDescent="0.2">
      <c r="A39" s="128" t="s">
        <v>41</v>
      </c>
      <c r="B39" s="132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29"/>
      <c r="B40" s="133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29"/>
      <c r="B41" s="132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29"/>
      <c r="B42" s="133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29"/>
      <c r="B43" s="132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29"/>
      <c r="B44" s="133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29"/>
      <c r="B45" s="126" t="s">
        <v>55</v>
      </c>
      <c r="C45" s="41" t="s">
        <v>0</v>
      </c>
      <c r="D45" s="75">
        <v>0</v>
      </c>
      <c r="E45" s="75">
        <v>0</v>
      </c>
      <c r="F45" s="75">
        <v>0</v>
      </c>
      <c r="G45" s="75">
        <v>0</v>
      </c>
      <c r="H45" s="75">
        <v>0</v>
      </c>
      <c r="I45" s="75">
        <v>0</v>
      </c>
      <c r="J45" s="75">
        <v>0</v>
      </c>
      <c r="K45" s="75">
        <v>0</v>
      </c>
      <c r="L45" s="75">
        <v>0</v>
      </c>
      <c r="M45" s="75">
        <v>0</v>
      </c>
      <c r="N45" s="75">
        <v>1</v>
      </c>
      <c r="O45" s="75">
        <v>0</v>
      </c>
      <c r="P45" s="75">
        <v>0</v>
      </c>
      <c r="Q45" s="75">
        <v>0</v>
      </c>
      <c r="R45" s="75">
        <v>0</v>
      </c>
      <c r="S45" s="75">
        <v>65</v>
      </c>
      <c r="T45" s="76">
        <f t="shared" si="0"/>
        <v>66</v>
      </c>
    </row>
    <row r="46" spans="1:23" ht="12.75" customHeight="1" x14ac:dyDescent="0.2">
      <c r="A46" s="129"/>
      <c r="B46" s="127"/>
      <c r="C46" s="43" t="s">
        <v>22</v>
      </c>
      <c r="D46" s="77">
        <v>0</v>
      </c>
      <c r="E46" s="77">
        <v>0</v>
      </c>
      <c r="F46" s="77">
        <v>0</v>
      </c>
      <c r="G46" s="77">
        <v>0</v>
      </c>
      <c r="H46" s="77">
        <v>0</v>
      </c>
      <c r="I46" s="77">
        <v>0</v>
      </c>
      <c r="J46" s="77">
        <v>96</v>
      </c>
      <c r="K46" s="77">
        <v>0</v>
      </c>
      <c r="L46" s="77">
        <v>0</v>
      </c>
      <c r="M46" s="77">
        <v>0</v>
      </c>
      <c r="N46" s="77">
        <v>1188.7</v>
      </c>
      <c r="O46" s="77">
        <v>0</v>
      </c>
      <c r="P46" s="77">
        <v>0</v>
      </c>
      <c r="Q46" s="77">
        <v>0</v>
      </c>
      <c r="R46" s="77">
        <v>0</v>
      </c>
      <c r="S46" s="77">
        <v>33796.559999999998</v>
      </c>
      <c r="T46" s="78">
        <f t="shared" si="0"/>
        <v>35081.259999999995</v>
      </c>
    </row>
    <row r="47" spans="1:23" ht="12.75" customHeight="1" x14ac:dyDescent="0.2">
      <c r="A47" s="129"/>
      <c r="B47" s="126" t="s">
        <v>68</v>
      </c>
      <c r="C47" s="41" t="s">
        <v>0</v>
      </c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75">
        <v>0</v>
      </c>
      <c r="K47" s="75">
        <v>0</v>
      </c>
      <c r="L47" s="75">
        <v>0</v>
      </c>
      <c r="M47" s="75">
        <v>0</v>
      </c>
      <c r="N47" s="75">
        <v>0</v>
      </c>
      <c r="O47" s="75">
        <v>0</v>
      </c>
      <c r="P47" s="75">
        <v>64</v>
      </c>
      <c r="Q47" s="75">
        <v>0</v>
      </c>
      <c r="R47" s="75">
        <v>0</v>
      </c>
      <c r="S47" s="75">
        <v>0</v>
      </c>
      <c r="T47" s="76">
        <f t="shared" si="0"/>
        <v>64</v>
      </c>
    </row>
    <row r="48" spans="1:23" ht="12.75" customHeight="1" x14ac:dyDescent="0.2">
      <c r="A48" s="130"/>
      <c r="B48" s="127"/>
      <c r="C48" s="43" t="s">
        <v>22</v>
      </c>
      <c r="D48" s="77">
        <v>0</v>
      </c>
      <c r="E48" s="77">
        <v>0</v>
      </c>
      <c r="F48" s="77">
        <v>0</v>
      </c>
      <c r="G48" s="77">
        <v>0</v>
      </c>
      <c r="H48" s="77">
        <v>0</v>
      </c>
      <c r="I48" s="77">
        <v>0</v>
      </c>
      <c r="J48" s="77">
        <v>1428.58</v>
      </c>
      <c r="K48" s="77">
        <v>0</v>
      </c>
      <c r="L48" s="77">
        <v>0</v>
      </c>
      <c r="M48" s="77">
        <v>0</v>
      </c>
      <c r="N48" s="77">
        <v>0</v>
      </c>
      <c r="O48" s="77">
        <v>0</v>
      </c>
      <c r="P48" s="77">
        <v>12734.4</v>
      </c>
      <c r="Q48" s="77">
        <v>0</v>
      </c>
      <c r="R48" s="77">
        <v>0</v>
      </c>
      <c r="S48" s="77">
        <v>0</v>
      </c>
      <c r="T48" s="78">
        <f t="shared" si="0"/>
        <v>14162.98</v>
      </c>
    </row>
    <row r="49" spans="1:20" ht="12.75" customHeight="1" x14ac:dyDescent="0.2">
      <c r="A49" s="128" t="s">
        <v>30</v>
      </c>
      <c r="B49" s="126" t="s">
        <v>64</v>
      </c>
      <c r="C49" s="41" t="s">
        <v>0</v>
      </c>
      <c r="D49" s="75">
        <v>0</v>
      </c>
      <c r="E49" s="75">
        <v>13</v>
      </c>
      <c r="F49" s="75">
        <v>1</v>
      </c>
      <c r="G49" s="75">
        <v>0</v>
      </c>
      <c r="H49" s="75">
        <v>4</v>
      </c>
      <c r="I49" s="75">
        <v>6</v>
      </c>
      <c r="J49" s="75">
        <v>0</v>
      </c>
      <c r="K49" s="75">
        <v>0</v>
      </c>
      <c r="L49" s="75">
        <v>0</v>
      </c>
      <c r="M49" s="75">
        <v>10</v>
      </c>
      <c r="N49" s="75">
        <v>3</v>
      </c>
      <c r="O49" s="75">
        <v>1</v>
      </c>
      <c r="P49" s="75">
        <v>0</v>
      </c>
      <c r="Q49" s="75">
        <v>0</v>
      </c>
      <c r="R49" s="75">
        <v>1</v>
      </c>
      <c r="S49" s="75">
        <v>8</v>
      </c>
      <c r="T49" s="76">
        <f t="shared" si="0"/>
        <v>47</v>
      </c>
    </row>
    <row r="50" spans="1:20" ht="12.75" customHeight="1" x14ac:dyDescent="0.2">
      <c r="A50" s="129"/>
      <c r="B50" s="127"/>
      <c r="C50" s="43" t="s">
        <v>22</v>
      </c>
      <c r="D50" s="77">
        <v>0</v>
      </c>
      <c r="E50" s="77">
        <v>2041</v>
      </c>
      <c r="F50" s="77">
        <v>120</v>
      </c>
      <c r="G50" s="77">
        <v>0</v>
      </c>
      <c r="H50" s="77">
        <v>768</v>
      </c>
      <c r="I50" s="77">
        <v>1128</v>
      </c>
      <c r="J50" s="77">
        <v>0</v>
      </c>
      <c r="K50" s="77">
        <v>0</v>
      </c>
      <c r="L50" s="77">
        <v>0</v>
      </c>
      <c r="M50" s="77">
        <v>2525</v>
      </c>
      <c r="N50" s="77">
        <v>291</v>
      </c>
      <c r="O50" s="77">
        <v>133</v>
      </c>
      <c r="P50" s="77">
        <v>0</v>
      </c>
      <c r="Q50" s="77">
        <v>0</v>
      </c>
      <c r="R50" s="77">
        <v>171</v>
      </c>
      <c r="S50" s="77">
        <v>2504</v>
      </c>
      <c r="T50" s="78">
        <f t="shared" si="0"/>
        <v>9681</v>
      </c>
    </row>
    <row r="51" spans="1:20" ht="12.75" customHeight="1" x14ac:dyDescent="0.2">
      <c r="A51" s="129"/>
      <c r="B51" s="126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31"/>
      <c r="B52" s="127"/>
      <c r="C52" s="43" t="s">
        <v>22</v>
      </c>
      <c r="D52" s="117">
        <v>0</v>
      </c>
      <c r="E52" s="117">
        <v>0</v>
      </c>
      <c r="F52" s="117">
        <v>0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24">
        <f t="shared" si="0"/>
        <v>0</v>
      </c>
    </row>
    <row r="53" spans="1:20" ht="12.75" customHeight="1" x14ac:dyDescent="0.2">
      <c r="A53" s="134"/>
      <c r="B53" s="136" t="s">
        <v>1</v>
      </c>
      <c r="C53" s="118" t="s">
        <v>0</v>
      </c>
      <c r="D53" s="119">
        <f>D9+D11+D13+D15+D17+D19+D21+D23+D25+D27+D29+D31+D33+D35+D37+D39+D41+D43+D45+D47+D49+D51</f>
        <v>209</v>
      </c>
      <c r="E53" s="119">
        <f t="shared" ref="E53:S53" si="1">E9+E11+E13+E15+E17+E19+E21+E23+E25+E27+E29+E31+E33+E35+E37+E39+E41+E43+E45+E47+E49+E51</f>
        <v>13</v>
      </c>
      <c r="F53" s="119">
        <f t="shared" si="1"/>
        <v>2</v>
      </c>
      <c r="G53" s="119">
        <f t="shared" si="1"/>
        <v>396</v>
      </c>
      <c r="H53" s="119">
        <f t="shared" si="1"/>
        <v>9</v>
      </c>
      <c r="I53" s="119">
        <f t="shared" si="1"/>
        <v>18</v>
      </c>
      <c r="J53" s="119">
        <f t="shared" si="1"/>
        <v>344</v>
      </c>
      <c r="K53" s="119">
        <f t="shared" si="1"/>
        <v>418</v>
      </c>
      <c r="L53" s="119">
        <f t="shared" si="1"/>
        <v>0</v>
      </c>
      <c r="M53" s="119">
        <f t="shared" si="1"/>
        <v>1030</v>
      </c>
      <c r="N53" s="119">
        <f t="shared" si="1"/>
        <v>7</v>
      </c>
      <c r="O53" s="119">
        <f t="shared" si="1"/>
        <v>1</v>
      </c>
      <c r="P53" s="119">
        <f t="shared" si="1"/>
        <v>70</v>
      </c>
      <c r="Q53" s="119">
        <f t="shared" si="1"/>
        <v>154</v>
      </c>
      <c r="R53" s="119">
        <f t="shared" si="1"/>
        <v>128</v>
      </c>
      <c r="S53" s="119">
        <f t="shared" si="1"/>
        <v>649</v>
      </c>
      <c r="T53" s="119">
        <f t="shared" si="0"/>
        <v>3448</v>
      </c>
    </row>
    <row r="54" spans="1:20" ht="12.75" customHeight="1" thickBot="1" x14ac:dyDescent="0.25">
      <c r="A54" s="135"/>
      <c r="B54" s="137"/>
      <c r="C54" s="120" t="s">
        <v>22</v>
      </c>
      <c r="D54" s="121">
        <f>D10+D12+D14+D16+D18+D20+D22+D24+D26+D28+D30+D32+D34+D36+D38+D40+D42+D44+D46+D48+D50+D52</f>
        <v>393877.3</v>
      </c>
      <c r="E54" s="121">
        <f t="shared" ref="E54:S54" si="2">E10+E12+E14+E16+E18+E20+E22+E24+E26+E28+E30+E32+E34+E36+E38+E40+E42+E44+E46+E48+E50+E52</f>
        <v>4493</v>
      </c>
      <c r="F54" s="121">
        <f t="shared" si="2"/>
        <v>6310</v>
      </c>
      <c r="G54" s="121">
        <f t="shared" si="2"/>
        <v>701857.80599999998</v>
      </c>
      <c r="H54" s="121">
        <f t="shared" si="2"/>
        <v>2128</v>
      </c>
      <c r="I54" s="121">
        <f t="shared" si="2"/>
        <v>10713.529999999999</v>
      </c>
      <c r="J54" s="121">
        <f t="shared" si="2"/>
        <v>48163.08</v>
      </c>
      <c r="K54" s="121">
        <f t="shared" si="2"/>
        <v>39862.49</v>
      </c>
      <c r="L54" s="121">
        <f t="shared" si="2"/>
        <v>0</v>
      </c>
      <c r="M54" s="121">
        <f t="shared" si="2"/>
        <v>1666414</v>
      </c>
      <c r="N54" s="121">
        <f t="shared" si="2"/>
        <v>33820.239999999998</v>
      </c>
      <c r="O54" s="121">
        <f t="shared" si="2"/>
        <v>24572.95</v>
      </c>
      <c r="P54" s="121">
        <f t="shared" si="2"/>
        <v>37624.879999999997</v>
      </c>
      <c r="Q54" s="121">
        <f t="shared" si="2"/>
        <v>311104.46999999997</v>
      </c>
      <c r="R54" s="121">
        <f t="shared" si="2"/>
        <v>237748.9</v>
      </c>
      <c r="S54" s="121">
        <f t="shared" si="2"/>
        <v>1418240.6</v>
      </c>
      <c r="T54" s="121">
        <f t="shared" si="0"/>
        <v>4936931.2460000003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72</v>
      </c>
      <c r="B56" s="1"/>
      <c r="C56" s="44"/>
      <c r="D56" s="79"/>
    </row>
    <row r="57" spans="1:20" ht="12.75" customHeight="1" x14ac:dyDescent="0.2">
      <c r="A57" s="1"/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PERIODO: 1990 - FEBRERO 2024</v>
      </c>
      <c r="C63" s="27"/>
      <c r="D63" s="64"/>
    </row>
    <row r="64" spans="1:20" ht="12.75" customHeight="1" x14ac:dyDescent="0.2">
      <c r="A64" s="3" t="s">
        <v>32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38" t="s">
        <v>2</v>
      </c>
      <c r="B66" s="139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28" t="s">
        <v>23</v>
      </c>
      <c r="B67" s="140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29"/>
      <c r="B68" s="141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29"/>
      <c r="B69" s="140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29"/>
      <c r="B70" s="141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29"/>
      <c r="B71" s="140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29"/>
      <c r="B72" s="141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29"/>
      <c r="B73" s="132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29"/>
      <c r="B74" s="133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29"/>
      <c r="B75" s="126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29"/>
      <c r="B76" s="127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29"/>
      <c r="B77" s="126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29"/>
      <c r="B78" s="127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29" t="s">
        <v>27</v>
      </c>
      <c r="B79" s="132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29"/>
      <c r="B80" s="133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29"/>
      <c r="B81" s="132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29"/>
      <c r="B82" s="133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29"/>
      <c r="B83" s="126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29"/>
      <c r="B84" s="127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29"/>
      <c r="B85" s="132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29"/>
      <c r="B86" s="133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29"/>
      <c r="B87" s="132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29"/>
      <c r="B88" s="133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29"/>
      <c r="B89" s="126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29"/>
      <c r="B90" s="127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29"/>
      <c r="B91" s="132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29"/>
      <c r="B92" s="133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29"/>
      <c r="B93" s="126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29"/>
      <c r="B94" s="127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29"/>
      <c r="B95" s="126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30"/>
      <c r="B96" s="127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28" t="s">
        <v>41</v>
      </c>
      <c r="B97" s="132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29"/>
      <c r="B98" s="133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29"/>
      <c r="B99" s="132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29"/>
      <c r="B100" s="133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29"/>
      <c r="B101" s="132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29"/>
      <c r="B102" s="133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29"/>
      <c r="B103" s="126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29"/>
      <c r="B104" s="127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29"/>
      <c r="B105" s="126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30"/>
      <c r="B106" s="127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28" t="s">
        <v>30</v>
      </c>
      <c r="B107" s="126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29"/>
      <c r="B108" s="127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29"/>
      <c r="B109" s="126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31"/>
      <c r="B110" s="127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34"/>
      <c r="B111" s="136" t="s">
        <v>1</v>
      </c>
      <c r="C111" s="118" t="s">
        <v>0</v>
      </c>
      <c r="D111" s="119">
        <f>D67+D69+D71+D73+D75+D77+D79+D81+D83+D85+D87+D89+D91+D93+D95+D97+D99+D101+D103+D105+D107+D109</f>
        <v>0</v>
      </c>
      <c r="E111" s="119">
        <f t="shared" ref="E111:S111" si="4">E67+E69+E71+E73+E75+E77+E79+E81+E83+E85+E87+E89+E91+E93+E95+E97+E99+E101+E103+E105+E107+E109</f>
        <v>0</v>
      </c>
      <c r="F111" s="119">
        <f t="shared" si="4"/>
        <v>0</v>
      </c>
      <c r="G111" s="119">
        <f t="shared" si="4"/>
        <v>0</v>
      </c>
      <c r="H111" s="119">
        <f t="shared" si="4"/>
        <v>0</v>
      </c>
      <c r="I111" s="119">
        <f t="shared" si="4"/>
        <v>0</v>
      </c>
      <c r="J111" s="119">
        <f t="shared" si="4"/>
        <v>0</v>
      </c>
      <c r="K111" s="119">
        <f t="shared" si="4"/>
        <v>0</v>
      </c>
      <c r="L111" s="119">
        <f t="shared" si="4"/>
        <v>0</v>
      </c>
      <c r="M111" s="119">
        <f t="shared" si="4"/>
        <v>0</v>
      </c>
      <c r="N111" s="119">
        <f t="shared" si="4"/>
        <v>0</v>
      </c>
      <c r="O111" s="119">
        <f t="shared" si="4"/>
        <v>0</v>
      </c>
      <c r="P111" s="119">
        <f t="shared" si="4"/>
        <v>0</v>
      </c>
      <c r="Q111" s="119">
        <f t="shared" si="4"/>
        <v>0</v>
      </c>
      <c r="R111" s="119">
        <f t="shared" si="4"/>
        <v>0</v>
      </c>
      <c r="S111" s="119">
        <f t="shared" si="4"/>
        <v>0</v>
      </c>
      <c r="T111" s="119">
        <f t="shared" si="3"/>
        <v>0</v>
      </c>
    </row>
    <row r="112" spans="1:20" ht="12.75" customHeight="1" thickBot="1" x14ac:dyDescent="0.25">
      <c r="A112" s="135"/>
      <c r="B112" s="137"/>
      <c r="C112" s="120" t="s">
        <v>22</v>
      </c>
      <c r="D112" s="121">
        <f>D68+D70+D72+D74+D76+D78+D80+D82+D84+D86+D88+D90+D92+D94+D96+D98+D100+D102+D104+D106+D108+D110</f>
        <v>0</v>
      </c>
      <c r="E112" s="121">
        <f t="shared" ref="E112:S112" si="5">E68+E70+E72+E74+E76+E78+E80+E82+E84+E86+E88+E90+E92+E94+E96+E98+E100+E102+E104+E106+E108+E110</f>
        <v>0</v>
      </c>
      <c r="F112" s="121">
        <f t="shared" si="5"/>
        <v>0</v>
      </c>
      <c r="G112" s="121">
        <f t="shared" si="5"/>
        <v>0</v>
      </c>
      <c r="H112" s="121">
        <f t="shared" si="5"/>
        <v>0</v>
      </c>
      <c r="I112" s="121">
        <f t="shared" si="5"/>
        <v>0</v>
      </c>
      <c r="J112" s="121">
        <f t="shared" si="5"/>
        <v>0</v>
      </c>
      <c r="K112" s="121">
        <f t="shared" si="5"/>
        <v>0</v>
      </c>
      <c r="L112" s="121">
        <f t="shared" si="5"/>
        <v>0</v>
      </c>
      <c r="M112" s="121">
        <f t="shared" si="5"/>
        <v>0</v>
      </c>
      <c r="N112" s="121">
        <f t="shared" si="5"/>
        <v>0</v>
      </c>
      <c r="O112" s="121">
        <f t="shared" si="5"/>
        <v>0</v>
      </c>
      <c r="P112" s="121">
        <f t="shared" si="5"/>
        <v>0</v>
      </c>
      <c r="Q112" s="121">
        <f t="shared" si="5"/>
        <v>0</v>
      </c>
      <c r="R112" s="121">
        <f t="shared" si="5"/>
        <v>0</v>
      </c>
      <c r="S112" s="121">
        <f t="shared" si="5"/>
        <v>0</v>
      </c>
      <c r="T112" s="121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Publicado el 29-02-2024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mergeCells count="58"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L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17273</v>
      </c>
      <c r="AK9" s="50">
        <f t="shared" ref="AK9" si="2">AK12+AK14+AK16+AK18+AK20+AK22+AK24+AK26+AK28+AK30+AK32+AK34+AK36+AK38+AK40+AK42+AK44+AK46+AK48+AK50+AK52+AK54</f>
        <v>13294</v>
      </c>
      <c r="AL9" s="50">
        <f t="shared" si="1"/>
        <v>418</v>
      </c>
      <c r="AM9" s="31">
        <f>SUM(D9:AL9)</f>
        <v>500818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419730</v>
      </c>
      <c r="E10" s="51">
        <f t="shared" si="3"/>
        <v>467986</v>
      </c>
      <c r="F10" s="51">
        <f t="shared" si="3"/>
        <v>543065</v>
      </c>
      <c r="G10" s="51">
        <f t="shared" si="3"/>
        <v>667599</v>
      </c>
      <c r="H10" s="51">
        <f t="shared" si="3"/>
        <v>495984</v>
      </c>
      <c r="I10" s="51">
        <f t="shared" si="3"/>
        <v>553505</v>
      </c>
      <c r="J10" s="51">
        <f t="shared" si="3"/>
        <v>682725</v>
      </c>
      <c r="K10" s="51">
        <f t="shared" si="3"/>
        <v>657482</v>
      </c>
      <c r="L10" s="51">
        <f t="shared" si="3"/>
        <v>707634</v>
      </c>
      <c r="M10" s="51">
        <f t="shared" si="3"/>
        <v>699161</v>
      </c>
      <c r="N10" s="51">
        <f t="shared" si="3"/>
        <v>653294</v>
      </c>
      <c r="O10" s="51">
        <f t="shared" si="3"/>
        <v>762197</v>
      </c>
      <c r="P10" s="51">
        <f t="shared" si="3"/>
        <v>1192925</v>
      </c>
      <c r="Q10" s="51">
        <f t="shared" si="3"/>
        <v>1714976</v>
      </c>
      <c r="R10" s="51">
        <f t="shared" si="3"/>
        <v>1758214</v>
      </c>
      <c r="S10" s="51">
        <f t="shared" si="3"/>
        <v>1739334</v>
      </c>
      <c r="T10" s="51">
        <f t="shared" si="3"/>
        <v>3437181</v>
      </c>
      <c r="U10" s="51">
        <f t="shared" si="3"/>
        <v>3624178</v>
      </c>
      <c r="V10" s="51">
        <f t="shared" si="3"/>
        <v>3122365.3299999996</v>
      </c>
      <c r="W10" s="51">
        <f t="shared" si="3"/>
        <v>4151493.2800000003</v>
      </c>
      <c r="X10" s="51">
        <f t="shared" si="3"/>
        <v>7204059.9000000004</v>
      </c>
      <c r="Y10" s="51">
        <f t="shared" si="3"/>
        <v>10249441.33</v>
      </c>
      <c r="Z10" s="51">
        <f t="shared" si="3"/>
        <v>5901076.8299999991</v>
      </c>
      <c r="AA10" s="51">
        <f t="shared" si="3"/>
        <v>4696298.82</v>
      </c>
      <c r="AB10" s="51">
        <f t="shared" si="3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L10" si="4">AD13+AD15+AD17+AD19+AD21+AD23+AD25+AD27+AD29+AD31+AD33+AD35+AD37+AD39+AD41+AD43+AD45+AD47+AD49+AD51+AD53+AD55</f>
        <v>5332479.5200000005</v>
      </c>
      <c r="AE10" s="51">
        <f t="shared" si="4"/>
        <v>7859925.9589999989</v>
      </c>
      <c r="AF10" s="51">
        <f t="shared" si="4"/>
        <v>4994632.9600000009</v>
      </c>
      <c r="AG10" s="51">
        <f t="shared" si="4"/>
        <v>6122512.2470084028</v>
      </c>
      <c r="AH10" s="51">
        <f t="shared" si="4"/>
        <v>5846997.4210000001</v>
      </c>
      <c r="AI10" s="51">
        <f t="shared" si="4"/>
        <v>5711801.7016000003</v>
      </c>
      <c r="AJ10" s="51">
        <f t="shared" si="4"/>
        <v>8313721.9360000007</v>
      </c>
      <c r="AK10" s="51">
        <f t="shared" ref="AK10" si="5">AK13+AK15+AK17+AK19+AK21+AK23+AK25+AK27+AK29+AK31+AK33+AK35+AK37+AK39+AK41+AK43+AK45+AK47+AK49+AK51+AK53+AK55</f>
        <v>5481767.6895000003</v>
      </c>
      <c r="AL10" s="51">
        <f t="shared" si="4"/>
        <v>39862.49</v>
      </c>
      <c r="AM10" s="33">
        <f>SUM(D10:AL10)</f>
        <v>115524316.33326966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1192</v>
      </c>
      <c r="E12" s="59">
        <f t="shared" si="6"/>
        <v>1103</v>
      </c>
      <c r="F12" s="59">
        <f t="shared" si="6"/>
        <v>870</v>
      </c>
      <c r="G12" s="59">
        <f t="shared" si="6"/>
        <v>946</v>
      </c>
      <c r="H12" s="59">
        <f t="shared" si="6"/>
        <v>971</v>
      </c>
      <c r="I12" s="59">
        <f t="shared" si="6"/>
        <v>1086</v>
      </c>
      <c r="J12" s="59">
        <f t="shared" si="6"/>
        <v>1560</v>
      </c>
      <c r="K12" s="59">
        <f t="shared" si="6"/>
        <v>1592</v>
      </c>
      <c r="L12" s="59">
        <f t="shared" si="6"/>
        <v>1446</v>
      </c>
      <c r="M12" s="59">
        <f t="shared" si="6"/>
        <v>1492</v>
      </c>
      <c r="N12" s="59">
        <f t="shared" si="6"/>
        <v>1782</v>
      </c>
      <c r="O12" s="59">
        <f t="shared" si="6"/>
        <v>1862</v>
      </c>
      <c r="P12" s="59">
        <f t="shared" si="6"/>
        <v>2485</v>
      </c>
      <c r="Q12" s="59">
        <f t="shared" si="6"/>
        <v>2100</v>
      </c>
      <c r="R12" s="59">
        <f t="shared" si="6"/>
        <v>2926</v>
      </c>
      <c r="S12" s="59">
        <f t="shared" si="6"/>
        <v>2750</v>
      </c>
      <c r="T12" s="59">
        <f t="shared" si="6"/>
        <v>1307</v>
      </c>
      <c r="U12" s="59">
        <f t="shared" si="6"/>
        <v>3004</v>
      </c>
      <c r="V12" s="59">
        <f t="shared" si="6"/>
        <v>430</v>
      </c>
      <c r="W12" s="59">
        <f t="shared" si="6"/>
        <v>759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31663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131960</v>
      </c>
      <c r="E13" s="60">
        <f t="shared" si="11"/>
        <v>122230</v>
      </c>
      <c r="F13" s="60">
        <f t="shared" si="11"/>
        <v>119620</v>
      </c>
      <c r="G13" s="60">
        <f t="shared" si="11"/>
        <v>126900</v>
      </c>
      <c r="H13" s="60">
        <f t="shared" si="11"/>
        <v>123370</v>
      </c>
      <c r="I13" s="60">
        <f t="shared" si="11"/>
        <v>142860</v>
      </c>
      <c r="J13" s="60">
        <f t="shared" si="11"/>
        <v>209380</v>
      </c>
      <c r="K13" s="60">
        <f t="shared" si="11"/>
        <v>221660</v>
      </c>
      <c r="L13" s="60">
        <f t="shared" si="11"/>
        <v>201990</v>
      </c>
      <c r="M13" s="60">
        <f t="shared" si="11"/>
        <v>198990</v>
      </c>
      <c r="N13" s="60">
        <f t="shared" si="11"/>
        <v>253850</v>
      </c>
      <c r="O13" s="60">
        <f t="shared" si="11"/>
        <v>233690</v>
      </c>
      <c r="P13" s="60">
        <f t="shared" si="11"/>
        <v>359035</v>
      </c>
      <c r="Q13" s="60">
        <f t="shared" si="11"/>
        <v>333905</v>
      </c>
      <c r="R13" s="60">
        <f t="shared" si="11"/>
        <v>448740</v>
      </c>
      <c r="S13" s="60">
        <f t="shared" si="11"/>
        <v>468960</v>
      </c>
      <c r="T13" s="60">
        <f t="shared" si="11"/>
        <v>210060</v>
      </c>
      <c r="U13" s="60">
        <f t="shared" si="11"/>
        <v>695054</v>
      </c>
      <c r="V13" s="60">
        <f t="shared" si="11"/>
        <v>150773.01</v>
      </c>
      <c r="W13" s="60">
        <f t="shared" si="11"/>
        <v>274012.49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5027039.5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250</v>
      </c>
      <c r="F14" s="59">
        <f t="shared" si="15"/>
        <v>1097</v>
      </c>
      <c r="G14" s="59">
        <f t="shared" si="15"/>
        <v>1768</v>
      </c>
      <c r="H14" s="59">
        <f t="shared" si="15"/>
        <v>659</v>
      </c>
      <c r="I14" s="59">
        <f t="shared" si="15"/>
        <v>926</v>
      </c>
      <c r="J14" s="59">
        <f t="shared" si="15"/>
        <v>938</v>
      </c>
      <c r="K14" s="59">
        <f t="shared" si="15"/>
        <v>748</v>
      </c>
      <c r="L14" s="59">
        <f t="shared" si="15"/>
        <v>963</v>
      </c>
      <c r="M14" s="59">
        <f t="shared" si="15"/>
        <v>819</v>
      </c>
      <c r="N14" s="59">
        <f t="shared" si="15"/>
        <v>530</v>
      </c>
      <c r="O14" s="59">
        <f t="shared" si="15"/>
        <v>1000</v>
      </c>
      <c r="P14" s="59">
        <f t="shared" si="15"/>
        <v>817</v>
      </c>
      <c r="Q14" s="59">
        <f t="shared" si="15"/>
        <v>2647</v>
      </c>
      <c r="R14" s="59">
        <f t="shared" si="15"/>
        <v>449</v>
      </c>
      <c r="S14" s="59">
        <f t="shared" si="15"/>
        <v>9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13620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26396</v>
      </c>
      <c r="F15" s="60">
        <f t="shared" si="19"/>
        <v>88645</v>
      </c>
      <c r="G15" s="60">
        <f t="shared" si="19"/>
        <v>182859</v>
      </c>
      <c r="H15" s="60">
        <f t="shared" si="19"/>
        <v>83884</v>
      </c>
      <c r="I15" s="60">
        <f t="shared" si="19"/>
        <v>80445</v>
      </c>
      <c r="J15" s="60">
        <f t="shared" si="19"/>
        <v>86465</v>
      </c>
      <c r="K15" s="60">
        <f t="shared" si="19"/>
        <v>55632</v>
      </c>
      <c r="L15" s="60">
        <f t="shared" si="19"/>
        <v>113244</v>
      </c>
      <c r="M15" s="60">
        <f t="shared" si="19"/>
        <v>106181</v>
      </c>
      <c r="N15" s="60">
        <f t="shared" si="19"/>
        <v>67834</v>
      </c>
      <c r="O15" s="60">
        <f t="shared" si="19"/>
        <v>129732</v>
      </c>
      <c r="P15" s="60">
        <f t="shared" si="19"/>
        <v>111654</v>
      </c>
      <c r="Q15" s="60">
        <f t="shared" si="19"/>
        <v>396975</v>
      </c>
      <c r="R15" s="60">
        <f t="shared" si="19"/>
        <v>67170</v>
      </c>
      <c r="S15" s="60">
        <f t="shared" si="19"/>
        <v>1350</v>
      </c>
      <c r="T15" s="60">
        <f t="shared" si="19"/>
        <v>3412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1601878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150</v>
      </c>
      <c r="J16" s="59">
        <f t="shared" si="23"/>
        <v>400</v>
      </c>
      <c r="K16" s="59">
        <f t="shared" si="23"/>
        <v>600</v>
      </c>
      <c r="L16" s="59">
        <f t="shared" si="23"/>
        <v>310</v>
      </c>
      <c r="M16" s="59">
        <f t="shared" si="23"/>
        <v>278</v>
      </c>
      <c r="N16" s="59">
        <f t="shared" si="23"/>
        <v>322</v>
      </c>
      <c r="O16" s="59">
        <f t="shared" si="23"/>
        <v>640</v>
      </c>
      <c r="P16" s="59">
        <f t="shared" si="23"/>
        <v>1187</v>
      </c>
      <c r="Q16" s="59">
        <f t="shared" si="23"/>
        <v>1769</v>
      </c>
      <c r="R16" s="59">
        <f t="shared" si="23"/>
        <v>5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5661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21000</v>
      </c>
      <c r="J17" s="60">
        <f t="shared" si="27"/>
        <v>56000</v>
      </c>
      <c r="K17" s="60">
        <f t="shared" si="27"/>
        <v>84000</v>
      </c>
      <c r="L17" s="60">
        <f t="shared" si="27"/>
        <v>43400</v>
      </c>
      <c r="M17" s="60">
        <f t="shared" si="27"/>
        <v>38920</v>
      </c>
      <c r="N17" s="60">
        <f t="shared" si="27"/>
        <v>45080</v>
      </c>
      <c r="O17" s="60">
        <f t="shared" si="27"/>
        <v>89600</v>
      </c>
      <c r="P17" s="60">
        <f t="shared" si="27"/>
        <v>142440</v>
      </c>
      <c r="Q17" s="60">
        <f t="shared" si="27"/>
        <v>212800</v>
      </c>
      <c r="R17" s="60">
        <f t="shared" si="27"/>
        <v>600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733840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200</v>
      </c>
      <c r="P18" s="59">
        <f t="shared" si="31"/>
        <v>390</v>
      </c>
      <c r="Q18" s="59">
        <f t="shared" si="31"/>
        <v>1820</v>
      </c>
      <c r="R18" s="59">
        <f t="shared" si="31"/>
        <v>3231</v>
      </c>
      <c r="S18" s="59">
        <f t="shared" si="31"/>
        <v>2258</v>
      </c>
      <c r="T18" s="59">
        <f t="shared" si="31"/>
        <v>9159</v>
      </c>
      <c r="U18" s="59">
        <f t="shared" si="31"/>
        <v>2207</v>
      </c>
      <c r="V18" s="59">
        <f t="shared" si="31"/>
        <v>5912</v>
      </c>
      <c r="W18" s="59">
        <f t="shared" si="31"/>
        <v>4143</v>
      </c>
      <c r="X18" s="14">
        <f t="shared" si="31"/>
        <v>12416</v>
      </c>
      <c r="Y18" s="14">
        <f t="shared" si="31"/>
        <v>14652</v>
      </c>
      <c r="Z18" s="14">
        <f t="shared" si="31"/>
        <v>6678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63066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54726</v>
      </c>
      <c r="P19" s="60">
        <f t="shared" si="35"/>
        <v>107146</v>
      </c>
      <c r="Q19" s="60">
        <f t="shared" si="35"/>
        <v>507910</v>
      </c>
      <c r="R19" s="60">
        <f t="shared" si="35"/>
        <v>899752</v>
      </c>
      <c r="S19" s="60">
        <f t="shared" si="35"/>
        <v>641213</v>
      </c>
      <c r="T19" s="60">
        <f t="shared" si="35"/>
        <v>2764425</v>
      </c>
      <c r="U19" s="60">
        <f t="shared" si="35"/>
        <v>776400</v>
      </c>
      <c r="V19" s="60">
        <f t="shared" si="35"/>
        <v>2149428</v>
      </c>
      <c r="W19" s="60">
        <f t="shared" si="35"/>
        <v>1724145</v>
      </c>
      <c r="X19" s="15">
        <f t="shared" si="35"/>
        <v>5747878.9000000004</v>
      </c>
      <c r="Y19" s="15">
        <f t="shared" si="35"/>
        <v>7752774.3300000001</v>
      </c>
      <c r="Z19" s="15">
        <f t="shared" si="35"/>
        <v>3452087.87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26577886.100000001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2185</v>
      </c>
      <c r="AA20" s="14">
        <f t="shared" si="39"/>
        <v>3351</v>
      </c>
      <c r="AB20" s="14">
        <f t="shared" si="39"/>
        <v>1307</v>
      </c>
      <c r="AC20" s="14">
        <f t="shared" si="39"/>
        <v>3153</v>
      </c>
      <c r="AD20" s="14">
        <f t="shared" si="39"/>
        <v>1467</v>
      </c>
      <c r="AE20" s="14">
        <f t="shared" si="39"/>
        <v>3034</v>
      </c>
      <c r="AF20" s="14">
        <f t="shared" si="39"/>
        <v>1532</v>
      </c>
      <c r="AG20" s="14">
        <f t="shared" ref="AG20:AH20" si="40">AG75+AG130</f>
        <v>2619</v>
      </c>
      <c r="AH20" s="14">
        <f t="shared" si="40"/>
        <v>1976</v>
      </c>
      <c r="AI20" s="14">
        <f t="shared" ref="AI20:AJ25" si="41">AI75+AI130</f>
        <v>2102</v>
      </c>
      <c r="AJ20" s="14">
        <f t="shared" si="41"/>
        <v>3645</v>
      </c>
      <c r="AK20" s="14">
        <f t="shared" ref="AK20" si="42">AK75+AK130</f>
        <v>1925</v>
      </c>
      <c r="AL20" s="14">
        <f t="shared" si="39"/>
        <v>0</v>
      </c>
      <c r="AM20" s="17">
        <f t="shared" si="10"/>
        <v>28296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1149907.8399999999</v>
      </c>
      <c r="AA21" s="15">
        <f t="shared" si="43"/>
        <v>2127745</v>
      </c>
      <c r="AB21" s="15">
        <f t="shared" si="43"/>
        <v>1167063.6363817272</v>
      </c>
      <c r="AC21" s="15">
        <f t="shared" si="43"/>
        <v>2254593.0127795273</v>
      </c>
      <c r="AD21" s="15">
        <f t="shared" si="43"/>
        <v>987410.08</v>
      </c>
      <c r="AE21" s="15">
        <f t="shared" si="43"/>
        <v>2516197.219</v>
      </c>
      <c r="AF21" s="15">
        <f t="shared" si="43"/>
        <v>1232175.1300000015</v>
      </c>
      <c r="AG21" s="15">
        <f t="shared" ref="AG21:AH21" si="44">AG76+AG131</f>
        <v>2052151.0210084033</v>
      </c>
      <c r="AH21" s="15">
        <f t="shared" si="44"/>
        <v>1712377.9260000002</v>
      </c>
      <c r="AI21" s="15">
        <f t="shared" si="41"/>
        <v>2121772.8226000001</v>
      </c>
      <c r="AJ21" s="15">
        <f t="shared" si="41"/>
        <v>4510484.9750000006</v>
      </c>
      <c r="AK21" s="15">
        <f t="shared" ref="AK21" si="45">AK76+AK131</f>
        <v>2532802.7180000003</v>
      </c>
      <c r="AL21" s="15">
        <f>AL76+AL131</f>
        <v>3769.49</v>
      </c>
      <c r="AM21" s="18">
        <f t="shared" si="10"/>
        <v>24368450.870769661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531</v>
      </c>
      <c r="AE22" s="14">
        <f t="shared" si="46"/>
        <v>477</v>
      </c>
      <c r="AF22" s="14">
        <f t="shared" si="46"/>
        <v>974</v>
      </c>
      <c r="AG22" s="14">
        <f t="shared" si="46"/>
        <v>400</v>
      </c>
      <c r="AH22" s="14">
        <f t="shared" si="46"/>
        <v>177</v>
      </c>
      <c r="AI22" s="14">
        <f t="shared" si="41"/>
        <v>22</v>
      </c>
      <c r="AJ22" s="14">
        <f t="shared" si="41"/>
        <v>49</v>
      </c>
      <c r="AK22" s="14">
        <f t="shared" ref="AK22" si="47">AK77+AK132</f>
        <v>39</v>
      </c>
      <c r="AL22" s="14">
        <f>AL77+AL132</f>
        <v>0</v>
      </c>
      <c r="AM22" s="17">
        <f t="shared" ref="AM22:AM25" si="48">SUM(D22:AL22)</f>
        <v>2669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628056.31999999995</v>
      </c>
      <c r="AE23" s="15">
        <f t="shared" si="49"/>
        <v>604879.06999999995</v>
      </c>
      <c r="AF23" s="15">
        <f t="shared" si="49"/>
        <v>771408.35999999975</v>
      </c>
      <c r="AG23" s="15">
        <f t="shared" si="49"/>
        <v>319410.21599999996</v>
      </c>
      <c r="AH23" s="15">
        <f t="shared" si="49"/>
        <v>220901.93499999997</v>
      </c>
      <c r="AI23" s="15">
        <f t="shared" si="41"/>
        <v>50108.784999999989</v>
      </c>
      <c r="AJ23" s="15">
        <f t="shared" si="41"/>
        <v>221131.70299999989</v>
      </c>
      <c r="AK23" s="15">
        <f t="shared" ref="AK23" si="50">AK78+AK133</f>
        <v>106881.20449999999</v>
      </c>
      <c r="AL23" s="15">
        <f>AL78+AL133</f>
        <v>0</v>
      </c>
      <c r="AM23" s="18">
        <f t="shared" si="48"/>
        <v>2922777.5934999995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1563</v>
      </c>
      <c r="E24" s="59">
        <f t="shared" si="51"/>
        <v>1816</v>
      </c>
      <c r="F24" s="59">
        <f t="shared" si="51"/>
        <v>2052</v>
      </c>
      <c r="G24" s="59">
        <f t="shared" si="51"/>
        <v>2187</v>
      </c>
      <c r="H24" s="59">
        <f t="shared" si="51"/>
        <v>1703</v>
      </c>
      <c r="I24" s="59">
        <f t="shared" si="51"/>
        <v>1697</v>
      </c>
      <c r="J24" s="59">
        <f t="shared" si="51"/>
        <v>1922</v>
      </c>
      <c r="K24" s="59">
        <f t="shared" si="51"/>
        <v>1840</v>
      </c>
      <c r="L24" s="59">
        <f t="shared" si="51"/>
        <v>1869</v>
      </c>
      <c r="M24" s="59">
        <f t="shared" si="51"/>
        <v>1742</v>
      </c>
      <c r="N24" s="59">
        <f t="shared" si="51"/>
        <v>1512</v>
      </c>
      <c r="O24" s="59">
        <f t="shared" si="51"/>
        <v>1094</v>
      </c>
      <c r="P24" s="59">
        <f t="shared" si="51"/>
        <v>177</v>
      </c>
      <c r="Q24" s="59">
        <f t="shared" si="51"/>
        <v>95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21269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215770</v>
      </c>
      <c r="E25" s="60">
        <f t="shared" si="53"/>
        <v>241360</v>
      </c>
      <c r="F25" s="60">
        <f t="shared" si="53"/>
        <v>273200</v>
      </c>
      <c r="G25" s="60">
        <f t="shared" si="53"/>
        <v>282720</v>
      </c>
      <c r="H25" s="60">
        <f t="shared" si="53"/>
        <v>211420</v>
      </c>
      <c r="I25" s="60">
        <f t="shared" si="53"/>
        <v>213260</v>
      </c>
      <c r="J25" s="60">
        <f t="shared" si="53"/>
        <v>224410</v>
      </c>
      <c r="K25" s="60">
        <f t="shared" si="53"/>
        <v>215190</v>
      </c>
      <c r="L25" s="60">
        <f t="shared" si="53"/>
        <v>219400</v>
      </c>
      <c r="M25" s="60">
        <f t="shared" si="53"/>
        <v>204090</v>
      </c>
      <c r="N25" s="60">
        <f t="shared" si="53"/>
        <v>176900</v>
      </c>
      <c r="O25" s="60">
        <f t="shared" si="53"/>
        <v>127060</v>
      </c>
      <c r="P25" s="60">
        <f t="shared" si="53"/>
        <v>16150</v>
      </c>
      <c r="Q25" s="60">
        <f t="shared" si="53"/>
        <v>9220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2630150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900</v>
      </c>
      <c r="E26" s="59">
        <f t="shared" si="55"/>
        <v>975</v>
      </c>
      <c r="F26" s="59">
        <f t="shared" si="55"/>
        <v>770</v>
      </c>
      <c r="G26" s="59">
        <f t="shared" si="55"/>
        <v>939</v>
      </c>
      <c r="H26" s="59">
        <f t="shared" si="55"/>
        <v>859</v>
      </c>
      <c r="I26" s="59">
        <f t="shared" si="55"/>
        <v>1066</v>
      </c>
      <c r="J26" s="59">
        <f t="shared" si="55"/>
        <v>1183</v>
      </c>
      <c r="K26" s="59">
        <f t="shared" si="55"/>
        <v>900</v>
      </c>
      <c r="L26" s="59">
        <f t="shared" si="55"/>
        <v>1440</v>
      </c>
      <c r="M26" s="59">
        <f t="shared" si="55"/>
        <v>1722</v>
      </c>
      <c r="N26" s="59">
        <f t="shared" si="55"/>
        <v>1573</v>
      </c>
      <c r="O26" s="59">
        <f t="shared" si="55"/>
        <v>1724</v>
      </c>
      <c r="P26" s="59">
        <f t="shared" si="55"/>
        <v>5190</v>
      </c>
      <c r="Q26" s="59">
        <f t="shared" si="55"/>
        <v>2922</v>
      </c>
      <c r="R26" s="59">
        <f t="shared" si="55"/>
        <v>344</v>
      </c>
      <c r="S26" s="59">
        <f t="shared" si="55"/>
        <v>479</v>
      </c>
      <c r="T26" s="59">
        <f t="shared" si="55"/>
        <v>411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23397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72000</v>
      </c>
      <c r="E27" s="60">
        <f t="shared" si="59"/>
        <v>78000</v>
      </c>
      <c r="F27" s="60">
        <f t="shared" si="59"/>
        <v>61600</v>
      </c>
      <c r="G27" s="60">
        <f t="shared" si="59"/>
        <v>75120</v>
      </c>
      <c r="H27" s="60">
        <f t="shared" si="59"/>
        <v>77310</v>
      </c>
      <c r="I27" s="60">
        <f t="shared" si="59"/>
        <v>95940</v>
      </c>
      <c r="J27" s="60">
        <f t="shared" si="59"/>
        <v>106470</v>
      </c>
      <c r="K27" s="60">
        <f t="shared" si="59"/>
        <v>81000</v>
      </c>
      <c r="L27" s="60">
        <f t="shared" si="59"/>
        <v>129600</v>
      </c>
      <c r="M27" s="60">
        <f t="shared" si="59"/>
        <v>149230</v>
      </c>
      <c r="N27" s="60">
        <f t="shared" si="59"/>
        <v>108710</v>
      </c>
      <c r="O27" s="60">
        <f t="shared" si="59"/>
        <v>126869</v>
      </c>
      <c r="P27" s="60">
        <f t="shared" si="59"/>
        <v>456150</v>
      </c>
      <c r="Q27" s="60">
        <f t="shared" si="59"/>
        <v>248100</v>
      </c>
      <c r="R27" s="60">
        <f t="shared" si="59"/>
        <v>20640</v>
      </c>
      <c r="S27" s="60">
        <f t="shared" si="59"/>
        <v>39160</v>
      </c>
      <c r="T27" s="60">
        <f t="shared" si="59"/>
        <v>32880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1958779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15</v>
      </c>
      <c r="N28" s="59">
        <f t="shared" si="63"/>
        <v>8</v>
      </c>
      <c r="O28" s="59">
        <f t="shared" si="63"/>
        <v>4</v>
      </c>
      <c r="P28" s="59">
        <f t="shared" si="63"/>
        <v>3</v>
      </c>
      <c r="Q28" s="59">
        <f t="shared" si="63"/>
        <v>57</v>
      </c>
      <c r="R28" s="59">
        <f t="shared" si="63"/>
        <v>16</v>
      </c>
      <c r="S28" s="59">
        <f t="shared" si="63"/>
        <v>41</v>
      </c>
      <c r="T28" s="59">
        <f t="shared" si="63"/>
        <v>268</v>
      </c>
      <c r="U28" s="59">
        <f t="shared" si="63"/>
        <v>287</v>
      </c>
      <c r="V28" s="59">
        <f t="shared" si="63"/>
        <v>86</v>
      </c>
      <c r="W28" s="59">
        <f t="shared" si="63"/>
        <v>68</v>
      </c>
      <c r="X28" s="14">
        <f t="shared" si="63"/>
        <v>16</v>
      </c>
      <c r="Y28" s="14">
        <f t="shared" si="63"/>
        <v>38</v>
      </c>
      <c r="Z28" s="14">
        <f t="shared" si="63"/>
        <v>99</v>
      </c>
      <c r="AA28" s="14">
        <f t="shared" si="63"/>
        <v>52</v>
      </c>
      <c r="AB28" s="14">
        <f t="shared" si="63"/>
        <v>92</v>
      </c>
      <c r="AC28" s="14">
        <f t="shared" si="63"/>
        <v>168</v>
      </c>
      <c r="AD28" s="14">
        <f t="shared" si="63"/>
        <v>301</v>
      </c>
      <c r="AE28" s="14">
        <f t="shared" si="63"/>
        <v>574</v>
      </c>
      <c r="AF28" s="14">
        <f t="shared" si="63"/>
        <v>345</v>
      </c>
      <c r="AG28" s="14">
        <f t="shared" ref="AG28:AH28" si="64">AG83+AG138</f>
        <v>245</v>
      </c>
      <c r="AH28" s="14">
        <f t="shared" si="64"/>
        <v>292</v>
      </c>
      <c r="AI28" s="14">
        <f t="shared" ref="AI28:AJ28" si="65">AI83+AI138</f>
        <v>696</v>
      </c>
      <c r="AJ28" s="14">
        <f t="shared" si="65"/>
        <v>588</v>
      </c>
      <c r="AK28" s="14">
        <f t="shared" ref="AK28" si="66">AK83+AK138</f>
        <v>438</v>
      </c>
      <c r="AL28" s="14">
        <f t="shared" si="63"/>
        <v>58</v>
      </c>
      <c r="AM28" s="17">
        <f t="shared" si="10"/>
        <v>4855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1750</v>
      </c>
      <c r="N29" s="60">
        <f t="shared" si="67"/>
        <v>920</v>
      </c>
      <c r="O29" s="60">
        <f t="shared" si="67"/>
        <v>520</v>
      </c>
      <c r="P29" s="60">
        <f t="shared" si="67"/>
        <v>350</v>
      </c>
      <c r="Q29" s="60">
        <f t="shared" si="67"/>
        <v>6066</v>
      </c>
      <c r="R29" s="60">
        <f t="shared" si="67"/>
        <v>1770</v>
      </c>
      <c r="S29" s="60">
        <f t="shared" si="67"/>
        <v>4260</v>
      </c>
      <c r="T29" s="60">
        <f t="shared" si="67"/>
        <v>29940</v>
      </c>
      <c r="U29" s="60">
        <f t="shared" si="67"/>
        <v>30470</v>
      </c>
      <c r="V29" s="60">
        <f t="shared" si="67"/>
        <v>11338.32</v>
      </c>
      <c r="W29" s="60">
        <f t="shared" si="67"/>
        <v>10656.04</v>
      </c>
      <c r="X29" s="15">
        <f t="shared" si="67"/>
        <v>2513</v>
      </c>
      <c r="Y29" s="15">
        <f t="shared" si="67"/>
        <v>7550</v>
      </c>
      <c r="Z29" s="15">
        <f t="shared" si="67"/>
        <v>18489.770000000004</v>
      </c>
      <c r="AA29" s="15">
        <f t="shared" si="67"/>
        <v>12806.43</v>
      </c>
      <c r="AB29" s="15">
        <f t="shared" si="67"/>
        <v>26329.7</v>
      </c>
      <c r="AC29" s="15">
        <f t="shared" si="67"/>
        <v>49403.5</v>
      </c>
      <c r="AD29" s="15">
        <f t="shared" si="67"/>
        <v>97617.8</v>
      </c>
      <c r="AE29" s="15">
        <f t="shared" si="67"/>
        <v>213878</v>
      </c>
      <c r="AF29" s="15">
        <f t="shared" si="67"/>
        <v>115811</v>
      </c>
      <c r="AG29" s="15">
        <f t="shared" ref="AG29:AH29" si="68">AG84+AG139</f>
        <v>81152</v>
      </c>
      <c r="AH29" s="15">
        <f t="shared" si="68"/>
        <v>99068</v>
      </c>
      <c r="AI29" s="15">
        <f t="shared" ref="AI29:AJ29" si="69">AI84+AI139</f>
        <v>219257</v>
      </c>
      <c r="AJ29" s="15">
        <f t="shared" si="69"/>
        <v>188199</v>
      </c>
      <c r="AK29" s="15">
        <f t="shared" ref="AK29" si="70">AK84+AK139</f>
        <v>133678</v>
      </c>
      <c r="AL29" s="15">
        <f t="shared" si="67"/>
        <v>19484</v>
      </c>
      <c r="AM29" s="18">
        <f t="shared" si="10"/>
        <v>1383277.56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2852</v>
      </c>
      <c r="S30" s="59">
        <f t="shared" si="71"/>
        <v>4545</v>
      </c>
      <c r="T30" s="59">
        <f t="shared" si="71"/>
        <v>2696</v>
      </c>
      <c r="U30" s="59">
        <f t="shared" si="71"/>
        <v>4689</v>
      </c>
      <c r="V30" s="59">
        <f t="shared" si="71"/>
        <v>1622</v>
      </c>
      <c r="W30" s="59">
        <f t="shared" si="71"/>
        <v>1168</v>
      </c>
      <c r="X30" s="14">
        <f t="shared" si="71"/>
        <v>2719</v>
      </c>
      <c r="Y30" s="14">
        <f t="shared" si="71"/>
        <v>3636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23927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319542</v>
      </c>
      <c r="S31" s="60">
        <f t="shared" si="75"/>
        <v>499840</v>
      </c>
      <c r="T31" s="60">
        <f t="shared" si="75"/>
        <v>290564</v>
      </c>
      <c r="U31" s="60">
        <f t="shared" si="75"/>
        <v>639109</v>
      </c>
      <c r="V31" s="60">
        <f t="shared" si="75"/>
        <v>244530</v>
      </c>
      <c r="W31" s="60">
        <f t="shared" si="75"/>
        <v>204650</v>
      </c>
      <c r="X31" s="15">
        <f t="shared" si="75"/>
        <v>476456</v>
      </c>
      <c r="Y31" s="15">
        <f t="shared" si="75"/>
        <v>1344668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4019359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3169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3169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1278380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1278380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1605</v>
      </c>
      <c r="Z34" s="14">
        <f t="shared" si="87"/>
        <v>2683</v>
      </c>
      <c r="AA34" s="14">
        <f t="shared" si="87"/>
        <v>4959</v>
      </c>
      <c r="AB34" s="14">
        <f t="shared" si="87"/>
        <v>3031</v>
      </c>
      <c r="AC34" s="14">
        <f t="shared" si="87"/>
        <v>2941</v>
      </c>
      <c r="AD34" s="14">
        <f t="shared" si="87"/>
        <v>1819</v>
      </c>
      <c r="AE34" s="14">
        <f t="shared" si="87"/>
        <v>1863</v>
      </c>
      <c r="AF34" s="14">
        <f t="shared" si="87"/>
        <v>1286</v>
      </c>
      <c r="AG34" s="14">
        <f t="shared" ref="AG34:AH34" si="88">AG89+AG144</f>
        <v>1277</v>
      </c>
      <c r="AH34" s="14">
        <f t="shared" si="88"/>
        <v>1362</v>
      </c>
      <c r="AI34" s="14">
        <f t="shared" ref="AI34:AJ34" si="89">AI89+AI144</f>
        <v>1197</v>
      </c>
      <c r="AJ34" s="14">
        <f t="shared" si="89"/>
        <v>1344</v>
      </c>
      <c r="AK34" s="14">
        <f t="shared" ref="AK34" si="90">AK89+AK144</f>
        <v>687</v>
      </c>
      <c r="AL34" s="14">
        <f t="shared" si="87"/>
        <v>0</v>
      </c>
      <c r="AM34" s="17">
        <f t="shared" si="10"/>
        <v>26054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431310</v>
      </c>
      <c r="Z35" s="15">
        <f t="shared" si="91"/>
        <v>742187.5</v>
      </c>
      <c r="AA35" s="15">
        <f t="shared" si="91"/>
        <v>1588865</v>
      </c>
      <c r="AB35" s="15">
        <f t="shared" si="91"/>
        <v>1010655</v>
      </c>
      <c r="AC35" s="15">
        <f t="shared" si="91"/>
        <v>1019160</v>
      </c>
      <c r="AD35" s="15">
        <f t="shared" si="91"/>
        <v>697410</v>
      </c>
      <c r="AE35" s="15">
        <f t="shared" si="91"/>
        <v>981321</v>
      </c>
      <c r="AF35" s="15">
        <f t="shared" si="91"/>
        <v>582515.80000000005</v>
      </c>
      <c r="AG35" s="15">
        <f t="shared" ref="AG35:AH35" si="92">AG90+AG145</f>
        <v>532980</v>
      </c>
      <c r="AH35" s="15">
        <f t="shared" si="92"/>
        <v>572490</v>
      </c>
      <c r="AI35" s="15">
        <f t="shared" ref="AI35:AJ35" si="93">AI90+AI145</f>
        <v>546125</v>
      </c>
      <c r="AJ35" s="15">
        <f t="shared" si="93"/>
        <v>589560</v>
      </c>
      <c r="AK35" s="15">
        <f t="shared" ref="AK35" si="94">AK90+AK145</f>
        <v>331675</v>
      </c>
      <c r="AL35" s="15">
        <f t="shared" si="91"/>
        <v>0</v>
      </c>
      <c r="AM35" s="18">
        <f t="shared" si="10"/>
        <v>9626254.3000000007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4759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4759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1979744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1979744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2630</v>
      </c>
      <c r="AE38" s="14">
        <f t="shared" si="103"/>
        <v>4056</v>
      </c>
      <c r="AF38" s="14">
        <f t="shared" si="103"/>
        <v>2013</v>
      </c>
      <c r="AG38" s="14">
        <f t="shared" ref="AG38:AH38" si="104">AG93+AG148</f>
        <v>3272</v>
      </c>
      <c r="AH38" s="14">
        <f t="shared" si="104"/>
        <v>4077</v>
      </c>
      <c r="AI38" s="14">
        <f t="shared" ref="AI38:AJ38" si="105">AI93+AI148</f>
        <v>1751</v>
      </c>
      <c r="AJ38" s="14">
        <f t="shared" si="105"/>
        <v>2410</v>
      </c>
      <c r="AK38" s="14">
        <f t="shared" ref="AK38" si="106">AK93+AK148</f>
        <v>1916</v>
      </c>
      <c r="AL38" s="14">
        <f t="shared" si="103"/>
        <v>0</v>
      </c>
      <c r="AM38" s="17">
        <f t="shared" si="10"/>
        <v>22125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1222950</v>
      </c>
      <c r="AE39" s="15">
        <f t="shared" si="107"/>
        <v>1890096</v>
      </c>
      <c r="AF39" s="15">
        <f t="shared" si="107"/>
        <v>938058</v>
      </c>
      <c r="AG39" s="15">
        <f t="shared" ref="AG39:AH39" si="108">AG94+AG149</f>
        <v>1524752</v>
      </c>
      <c r="AH39" s="15">
        <f t="shared" si="108"/>
        <v>1899882</v>
      </c>
      <c r="AI39" s="15">
        <f t="shared" ref="AI39:AJ39" si="109">AI94+AI149</f>
        <v>880753</v>
      </c>
      <c r="AJ39" s="15">
        <f t="shared" si="109"/>
        <v>1483596</v>
      </c>
      <c r="AK39" s="15">
        <f t="shared" ref="AK39" si="110">AK94+AK149</f>
        <v>1180017</v>
      </c>
      <c r="AL39" s="15">
        <f t="shared" si="107"/>
        <v>0</v>
      </c>
      <c r="AM39" s="18">
        <f t="shared" si="10"/>
        <v>11020104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2063</v>
      </c>
      <c r="T40" s="59">
        <f t="shared" si="111"/>
        <v>579</v>
      </c>
      <c r="U40" s="59">
        <f t="shared" si="111"/>
        <v>17131</v>
      </c>
      <c r="V40" s="59">
        <f t="shared" si="111"/>
        <v>7067</v>
      </c>
      <c r="W40" s="59">
        <f t="shared" si="111"/>
        <v>6702</v>
      </c>
      <c r="X40" s="14">
        <f t="shared" si="111"/>
        <v>14023</v>
      </c>
      <c r="Y40" s="14">
        <f t="shared" si="111"/>
        <v>10159</v>
      </c>
      <c r="Z40" s="14">
        <f t="shared" si="111"/>
        <v>5810</v>
      </c>
      <c r="AA40" s="14">
        <f t="shared" si="111"/>
        <v>11981</v>
      </c>
      <c r="AB40" s="14">
        <f t="shared" si="111"/>
        <v>13449</v>
      </c>
      <c r="AC40" s="14">
        <f t="shared" si="111"/>
        <v>13297</v>
      </c>
      <c r="AD40" s="14">
        <f t="shared" si="111"/>
        <v>17595</v>
      </c>
      <c r="AE40" s="14">
        <f t="shared" si="111"/>
        <v>11925</v>
      </c>
      <c r="AF40" s="14">
        <f t="shared" si="111"/>
        <v>11649</v>
      </c>
      <c r="AG40" s="14">
        <f t="shared" ref="AG40:AH40" si="112">AG95+AG150</f>
        <v>12749</v>
      </c>
      <c r="AH40" s="14">
        <f t="shared" si="112"/>
        <v>6284</v>
      </c>
      <c r="AI40" s="14">
        <f t="shared" ref="AI40:AJ40" si="113">AI95+AI150</f>
        <v>9829</v>
      </c>
      <c r="AJ40" s="14">
        <f t="shared" si="113"/>
        <v>4514</v>
      </c>
      <c r="AK40" s="14">
        <f t="shared" ref="AK40" si="114">AK95+AK150</f>
        <v>4974</v>
      </c>
      <c r="AL40" s="14">
        <f t="shared" si="111"/>
        <v>360</v>
      </c>
      <c r="AM40" s="17">
        <f t="shared" si="10"/>
        <v>182140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48865</v>
      </c>
      <c r="T41" s="60">
        <f t="shared" si="115"/>
        <v>13094</v>
      </c>
      <c r="U41" s="60">
        <f t="shared" si="115"/>
        <v>1361405</v>
      </c>
      <c r="V41" s="60">
        <f t="shared" si="115"/>
        <v>566296</v>
      </c>
      <c r="W41" s="60">
        <f t="shared" si="115"/>
        <v>487330.35</v>
      </c>
      <c r="X41" s="15">
        <f t="shared" si="115"/>
        <v>847984</v>
      </c>
      <c r="Y41" s="15">
        <f t="shared" si="115"/>
        <v>593956</v>
      </c>
      <c r="Z41" s="15">
        <f t="shared" si="115"/>
        <v>392571.32999999996</v>
      </c>
      <c r="AA41" s="15">
        <f t="shared" si="115"/>
        <v>805310.31</v>
      </c>
      <c r="AB41" s="15">
        <f t="shared" si="115"/>
        <v>1072325.28</v>
      </c>
      <c r="AC41" s="15">
        <f t="shared" si="115"/>
        <v>1039402.7899999999</v>
      </c>
      <c r="AD41" s="15">
        <f t="shared" si="115"/>
        <v>1413601.17</v>
      </c>
      <c r="AE41" s="15">
        <f t="shared" si="115"/>
        <v>1123875.8499999999</v>
      </c>
      <c r="AF41" s="15">
        <f t="shared" si="115"/>
        <v>986108.71000000008</v>
      </c>
      <c r="AG41" s="15">
        <f t="shared" ref="AG41:AH41" si="116">AG96+AG151</f>
        <v>1153643.51</v>
      </c>
      <c r="AH41" s="15">
        <f t="shared" si="116"/>
        <v>501283</v>
      </c>
      <c r="AI41" s="15">
        <f t="shared" ref="AI41:AJ41" si="117">AI96+AI151</f>
        <v>711283.64</v>
      </c>
      <c r="AJ41" s="15">
        <f t="shared" si="117"/>
        <v>473227.66</v>
      </c>
      <c r="AK41" s="15">
        <f t="shared" ref="AK41" si="118">AK96+AK151</f>
        <v>519022.96</v>
      </c>
      <c r="AL41" s="15">
        <f t="shared" si="115"/>
        <v>16609</v>
      </c>
      <c r="AM41" s="18">
        <f t="shared" si="10"/>
        <v>14127195.560000002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632</v>
      </c>
      <c r="T42" s="59">
        <f t="shared" si="119"/>
        <v>1572</v>
      </c>
      <c r="U42" s="59">
        <f t="shared" si="119"/>
        <v>2029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4233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35686</v>
      </c>
      <c r="T43" s="60">
        <f t="shared" si="123"/>
        <v>92806</v>
      </c>
      <c r="U43" s="60">
        <f t="shared" si="123"/>
        <v>121740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250232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1603</v>
      </c>
      <c r="X44" s="14">
        <f t="shared" si="127"/>
        <v>1220</v>
      </c>
      <c r="Y44" s="14">
        <f t="shared" si="127"/>
        <v>1105</v>
      </c>
      <c r="Z44" s="14">
        <f t="shared" si="127"/>
        <v>1313</v>
      </c>
      <c r="AA44" s="14">
        <f t="shared" si="127"/>
        <v>1541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6782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172319.4</v>
      </c>
      <c r="X45" s="15">
        <f t="shared" si="131"/>
        <v>129228</v>
      </c>
      <c r="Y45" s="15">
        <f t="shared" si="131"/>
        <v>113411</v>
      </c>
      <c r="Z45" s="15">
        <f t="shared" si="131"/>
        <v>136411.51999999999</v>
      </c>
      <c r="AA45" s="15">
        <f t="shared" si="131"/>
        <v>161572.08000000002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712942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104</v>
      </c>
      <c r="Z46" s="14">
        <f t="shared" si="135"/>
        <v>170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274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5772</v>
      </c>
      <c r="Z47" s="15">
        <f t="shared" si="139"/>
        <v>9421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15193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477</v>
      </c>
      <c r="AH48" s="87">
        <f t="shared" si="144"/>
        <v>4408</v>
      </c>
      <c r="AI48" s="87">
        <f t="shared" ref="AI48:AJ48" si="145">AI103+AI159</f>
        <v>5636</v>
      </c>
      <c r="AJ48" s="87">
        <f t="shared" si="145"/>
        <v>3200</v>
      </c>
      <c r="AK48" s="87">
        <f t="shared" ref="AK48" si="146">AK103+AK159</f>
        <v>1878</v>
      </c>
      <c r="AL48" s="87">
        <f t="shared" si="143"/>
        <v>0</v>
      </c>
      <c r="AM48" s="87">
        <f t="shared" si="10"/>
        <v>15599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63685.97</v>
      </c>
      <c r="AH49" s="88">
        <f t="shared" si="148"/>
        <v>556163.56000000006</v>
      </c>
      <c r="AI49" s="88">
        <f t="shared" ref="AI49:AJ49" si="149">AI104+AI160</f>
        <v>825739.304</v>
      </c>
      <c r="AJ49" s="88">
        <f t="shared" si="149"/>
        <v>509349.70999999996</v>
      </c>
      <c r="AK49" s="88">
        <f t="shared" ref="AK49" si="150">AK104+AK160</f>
        <v>400014.42</v>
      </c>
      <c r="AL49" s="88">
        <f t="shared" si="147"/>
        <v>0</v>
      </c>
      <c r="AM49" s="88">
        <f t="shared" si="10"/>
        <v>2354952.9640000002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518</v>
      </c>
      <c r="AE50" s="87">
        <f t="shared" si="151"/>
        <v>1455</v>
      </c>
      <c r="AF50" s="87">
        <f t="shared" si="151"/>
        <v>772</v>
      </c>
      <c r="AG50" s="87">
        <f t="shared" ref="AG50:AH50" si="152">AG105+AG161</f>
        <v>926</v>
      </c>
      <c r="AH50" s="87">
        <f t="shared" si="152"/>
        <v>519</v>
      </c>
      <c r="AI50" s="87">
        <f t="shared" ref="AI50:AJ50" si="153">AI105+AI161</f>
        <v>336</v>
      </c>
      <c r="AJ50" s="87">
        <f t="shared" si="153"/>
        <v>444</v>
      </c>
      <c r="AK50" s="87">
        <f t="shared" ref="AK50" si="154">AK105+AK161</f>
        <v>399</v>
      </c>
      <c r="AL50" s="87">
        <f t="shared" si="151"/>
        <v>0</v>
      </c>
      <c r="AM50" s="87">
        <f t="shared" si="10"/>
        <v>5369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150832.95000000001</v>
      </c>
      <c r="AE51" s="88">
        <f t="shared" si="155"/>
        <v>387561.14</v>
      </c>
      <c r="AF51" s="88">
        <f t="shared" si="155"/>
        <v>225006.96000000002</v>
      </c>
      <c r="AG51" s="88">
        <f t="shared" ref="AG51:AH51" si="156">AG106+AG162</f>
        <v>239754.53</v>
      </c>
      <c r="AH51" s="88">
        <f t="shared" si="156"/>
        <v>92541.94</v>
      </c>
      <c r="AI51" s="88">
        <f t="shared" ref="AI51:AJ51" si="157">AI106+AI162</f>
        <v>105119.36</v>
      </c>
      <c r="AJ51" s="88">
        <f t="shared" si="157"/>
        <v>138595.88800000001</v>
      </c>
      <c r="AK51" s="88">
        <f t="shared" ref="AK51" si="158">AK106+AK162</f>
        <v>97543.387000000002</v>
      </c>
      <c r="AL51" s="88">
        <f t="shared" si="155"/>
        <v>0</v>
      </c>
      <c r="AM51" s="88">
        <f t="shared" si="10"/>
        <v>1436956.1550000003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407</v>
      </c>
      <c r="AC52" s="14">
        <f t="shared" si="159"/>
        <v>189</v>
      </c>
      <c r="AD52" s="14">
        <f t="shared" si="159"/>
        <v>792</v>
      </c>
      <c r="AE52" s="14">
        <f t="shared" si="159"/>
        <v>817</v>
      </c>
      <c r="AF52" s="14">
        <f t="shared" si="159"/>
        <v>872</v>
      </c>
      <c r="AG52" s="14">
        <f t="shared" ref="AG52:AH52" si="160">AG107+AG162</f>
        <v>950</v>
      </c>
      <c r="AH52" s="14">
        <f t="shared" si="160"/>
        <v>1028</v>
      </c>
      <c r="AI52" s="14">
        <f t="shared" ref="AI52:AJ52" si="161">AI107+AI162</f>
        <v>1251</v>
      </c>
      <c r="AJ52" s="14">
        <f t="shared" si="161"/>
        <v>1079</v>
      </c>
      <c r="AK52" s="14">
        <f t="shared" ref="AK52" si="162">AK107+AK162</f>
        <v>1038</v>
      </c>
      <c r="AL52" s="14">
        <f t="shared" si="159"/>
        <v>0</v>
      </c>
      <c r="AM52" s="17">
        <f t="shared" si="10"/>
        <v>8423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68376</v>
      </c>
      <c r="AC53" s="15">
        <f t="shared" si="163"/>
        <v>31656</v>
      </c>
      <c r="AD53" s="15">
        <f t="shared" si="163"/>
        <v>134601.19999999998</v>
      </c>
      <c r="AE53" s="15">
        <f t="shared" si="163"/>
        <v>142117.68</v>
      </c>
      <c r="AF53" s="15">
        <f t="shared" si="163"/>
        <v>143549</v>
      </c>
      <c r="AG53" s="15">
        <f t="shared" ref="AG53:AH53" si="164">AG108+AG163</f>
        <v>154983</v>
      </c>
      <c r="AH53" s="15">
        <f t="shared" si="164"/>
        <v>165778</v>
      </c>
      <c r="AI53" s="15">
        <f t="shared" ref="AI53:AJ53" si="165">AI108+AI163</f>
        <v>216990.99</v>
      </c>
      <c r="AJ53" s="15">
        <f t="shared" si="165"/>
        <v>199577</v>
      </c>
      <c r="AK53" s="15">
        <f t="shared" ref="AK53" si="166">AK108+AK163</f>
        <v>180133</v>
      </c>
      <c r="AL53" s="15">
        <f t="shared" si="163"/>
        <v>0</v>
      </c>
      <c r="AM53" s="18">
        <f t="shared" si="10"/>
        <v>1437761.87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1492</v>
      </c>
      <c r="AI54" s="59">
        <f t="shared" si="167"/>
        <v>1976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3468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26511.06</v>
      </c>
      <c r="AI55" s="60">
        <f t="shared" si="170"/>
        <v>34651.800000000003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61162.86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L64" si="172">E67+E69+E71+E73+E75+E77+E79+E81+E83+E85+E87+E89+E91+E93+E95+E97+E99+E101+E103+E105+E107+E109</f>
        <v>4144</v>
      </c>
      <c r="F64" s="50">
        <f t="shared" si="172"/>
        <v>4789</v>
      </c>
      <c r="G64" s="50">
        <f t="shared" si="172"/>
        <v>5840</v>
      </c>
      <c r="H64" s="50">
        <f t="shared" si="172"/>
        <v>4192</v>
      </c>
      <c r="I64" s="50">
        <f t="shared" si="172"/>
        <v>4925</v>
      </c>
      <c r="J64" s="50">
        <f t="shared" si="172"/>
        <v>6003</v>
      </c>
      <c r="K64" s="50">
        <f t="shared" si="172"/>
        <v>5680</v>
      </c>
      <c r="L64" s="50">
        <f t="shared" si="172"/>
        <v>6028</v>
      </c>
      <c r="M64" s="50">
        <f t="shared" si="172"/>
        <v>6068</v>
      </c>
      <c r="N64" s="50">
        <f t="shared" si="172"/>
        <v>5727</v>
      </c>
      <c r="O64" s="50">
        <f t="shared" si="172"/>
        <v>6524</v>
      </c>
      <c r="P64" s="50">
        <f t="shared" si="172"/>
        <v>10249</v>
      </c>
      <c r="Q64" s="50">
        <f t="shared" si="172"/>
        <v>11410</v>
      </c>
      <c r="R64" s="50">
        <f t="shared" si="172"/>
        <v>9823</v>
      </c>
      <c r="S64" s="50">
        <f t="shared" si="172"/>
        <v>12777</v>
      </c>
      <c r="T64" s="50">
        <f t="shared" si="172"/>
        <v>15992</v>
      </c>
      <c r="U64" s="50">
        <f t="shared" si="172"/>
        <v>29347</v>
      </c>
      <c r="V64" s="50">
        <f t="shared" si="172"/>
        <v>15117</v>
      </c>
      <c r="W64" s="50">
        <f t="shared" si="172"/>
        <v>17612</v>
      </c>
      <c r="X64" s="50">
        <f t="shared" si="172"/>
        <v>7394</v>
      </c>
      <c r="Y64" s="50">
        <f t="shared" si="172"/>
        <v>7267</v>
      </c>
      <c r="Z64" s="50">
        <f t="shared" si="172"/>
        <v>11029</v>
      </c>
      <c r="AA64" s="50">
        <f t="shared" si="172"/>
        <v>21884</v>
      </c>
      <c r="AB64" s="50">
        <f t="shared" si="172"/>
        <v>18286</v>
      </c>
      <c r="AC64" s="50">
        <f t="shared" si="172"/>
        <v>24507</v>
      </c>
      <c r="AD64" s="50">
        <f t="shared" si="172"/>
        <v>25653</v>
      </c>
      <c r="AE64" s="50">
        <f t="shared" si="172"/>
        <v>22967</v>
      </c>
      <c r="AF64" s="50">
        <f t="shared" si="172"/>
        <v>19443</v>
      </c>
      <c r="AG64" s="50">
        <f t="shared" si="172"/>
        <v>22915</v>
      </c>
      <c r="AH64" s="50">
        <f t="shared" si="172"/>
        <v>21615</v>
      </c>
      <c r="AI64" s="50">
        <f t="shared" si="172"/>
        <v>24796</v>
      </c>
      <c r="AJ64" s="50">
        <f t="shared" si="172"/>
        <v>17273</v>
      </c>
      <c r="AK64" s="50">
        <f t="shared" ref="AK64" si="173">AK67+AK69+AK71+AK73+AK75+AK77+AK79+AK81+AK83+AK85+AK87+AK89+AK91+AK93+AK95+AK97+AK99+AK101+AK103+AK105+AK107+AK109</f>
        <v>13294</v>
      </c>
      <c r="AL64" s="50">
        <f t="shared" si="172"/>
        <v>418</v>
      </c>
      <c r="AM64" s="31">
        <f>SUM(D64:AL64)</f>
        <v>444643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L65" si="174">E68+E70+E72+E74+E76+E78+E80+E82+E84+E86+E88+E90+E92+E94+E96+E98+E100+E102+E104+E106+E108+E110</f>
        <v>467986</v>
      </c>
      <c r="F65" s="51">
        <f t="shared" si="174"/>
        <v>543065</v>
      </c>
      <c r="G65" s="51">
        <f t="shared" si="174"/>
        <v>667599</v>
      </c>
      <c r="H65" s="51">
        <f t="shared" si="174"/>
        <v>495984</v>
      </c>
      <c r="I65" s="51">
        <f t="shared" si="174"/>
        <v>553505</v>
      </c>
      <c r="J65" s="51">
        <f t="shared" si="174"/>
        <v>682725</v>
      </c>
      <c r="K65" s="51">
        <f t="shared" si="174"/>
        <v>657482</v>
      </c>
      <c r="L65" s="51">
        <f t="shared" si="174"/>
        <v>707634</v>
      </c>
      <c r="M65" s="51">
        <f t="shared" si="174"/>
        <v>699161</v>
      </c>
      <c r="N65" s="51">
        <f t="shared" si="174"/>
        <v>653294</v>
      </c>
      <c r="O65" s="51">
        <f t="shared" si="174"/>
        <v>762197</v>
      </c>
      <c r="P65" s="51">
        <f t="shared" si="174"/>
        <v>1192925</v>
      </c>
      <c r="Q65" s="51">
        <f t="shared" si="174"/>
        <v>1714976</v>
      </c>
      <c r="R65" s="51">
        <f t="shared" si="174"/>
        <v>1758214</v>
      </c>
      <c r="S65" s="51">
        <f t="shared" si="174"/>
        <v>1739334</v>
      </c>
      <c r="T65" s="51">
        <f t="shared" si="174"/>
        <v>3437181</v>
      </c>
      <c r="U65" s="51">
        <f t="shared" si="174"/>
        <v>3624178</v>
      </c>
      <c r="V65" s="51">
        <f t="shared" si="174"/>
        <v>3122365.3299999996</v>
      </c>
      <c r="W65" s="51">
        <f t="shared" si="174"/>
        <v>4151493.2800000003</v>
      </c>
      <c r="X65" s="51">
        <f t="shared" si="174"/>
        <v>1401353.9</v>
      </c>
      <c r="Y65" s="51">
        <f t="shared" si="174"/>
        <v>1200085.33</v>
      </c>
      <c r="Z65" s="51">
        <f t="shared" si="174"/>
        <v>1799119.5</v>
      </c>
      <c r="AA65" s="51">
        <f t="shared" si="174"/>
        <v>4696298.82</v>
      </c>
      <c r="AB65" s="51">
        <f t="shared" si="174"/>
        <v>3344749.6163817272</v>
      </c>
      <c r="AC65" s="51">
        <f t="shared" si="174"/>
        <v>6373959.3027795274</v>
      </c>
      <c r="AD65" s="51">
        <f t="shared" si="174"/>
        <v>5332479.5200000005</v>
      </c>
      <c r="AE65" s="51">
        <f t="shared" si="174"/>
        <v>6714432.7489999989</v>
      </c>
      <c r="AF65" s="51">
        <f t="shared" si="174"/>
        <v>4994632.9600000009</v>
      </c>
      <c r="AG65" s="51">
        <f t="shared" si="174"/>
        <v>6122512.2470084028</v>
      </c>
      <c r="AH65" s="51">
        <f t="shared" si="174"/>
        <v>5846997.4210000001</v>
      </c>
      <c r="AI65" s="51">
        <f t="shared" si="174"/>
        <v>5711801.7016000003</v>
      </c>
      <c r="AJ65" s="51">
        <f t="shared" si="174"/>
        <v>8313721.9360000007</v>
      </c>
      <c r="AK65" s="51">
        <f t="shared" ref="AK65" si="175">AK68+AK70+AK72+AK74+AK76+AK78+AK80+AK82+AK84+AK86+AK88+AK90+AK92+AK94+AK96+AK98+AK100+AK102+AK104+AK106+AK108+AK110</f>
        <v>5481767.6895000003</v>
      </c>
      <c r="AL65" s="51">
        <f t="shared" si="174"/>
        <v>39862.49</v>
      </c>
      <c r="AM65" s="33">
        <f>SUM(D65:AL65)</f>
        <v>95424803.793269664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2024'!K9</f>
        <v>0</v>
      </c>
      <c r="AM67" s="17">
        <f t="shared" ref="AM67:AM110" si="176">SUM(D67:AL67)</f>
        <v>31663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2024'!K10</f>
        <v>0</v>
      </c>
      <c r="AM68" s="18">
        <f t="shared" si="176"/>
        <v>5027039.5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2024'!K11</f>
        <v>0</v>
      </c>
      <c r="AM69" s="17">
        <f t="shared" si="176"/>
        <v>13620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2024'!K12</f>
        <v>0</v>
      </c>
      <c r="AM70" s="18">
        <f t="shared" si="176"/>
        <v>1601878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2024'!K13</f>
        <v>0</v>
      </c>
      <c r="AM71" s="17">
        <f t="shared" si="176"/>
        <v>5661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2024'!K14</f>
        <v>0</v>
      </c>
      <c r="AM72" s="18">
        <f t="shared" si="176"/>
        <v>733840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2024'!K15</f>
        <v>0</v>
      </c>
      <c r="AM73" s="17">
        <f t="shared" si="176"/>
        <v>32012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2024'!K16</f>
        <v>0</v>
      </c>
      <c r="AM74" s="18">
        <f t="shared" si="176"/>
        <v>10863258.710000001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v>1925</v>
      </c>
      <c r="AL75" s="14">
        <f>'Ingreso de Datos 2024'!K17</f>
        <v>0</v>
      </c>
      <c r="AM75" s="17">
        <f t="shared" si="176"/>
        <v>26459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v>2532802.7180000003</v>
      </c>
      <c r="AL76" s="15">
        <f>'Ingreso de Datos 2024'!K18</f>
        <v>3769.49</v>
      </c>
      <c r="AM76" s="18">
        <f t="shared" si="176"/>
        <v>23071437.320769656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v>39</v>
      </c>
      <c r="AL77" s="17">
        <f>'Ingreso de Datos 2024'!K19</f>
        <v>0</v>
      </c>
      <c r="AM77" s="17">
        <f t="shared" ref="AM77:AM80" si="177">SUM(D77:AL77)</f>
        <v>2669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v>106881.20449999999</v>
      </c>
      <c r="AL78" s="18">
        <f>'Ingreso de Datos 2024'!K20</f>
        <v>0</v>
      </c>
      <c r="AM78" s="18">
        <f t="shared" si="177"/>
        <v>2922777.5934999995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2024'!K21</f>
        <v>0</v>
      </c>
      <c r="AM79" s="17">
        <f t="shared" si="177"/>
        <v>21269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2024'!K22</f>
        <v>0</v>
      </c>
      <c r="AM80" s="18">
        <f t="shared" si="177"/>
        <v>2630150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2024'!K23</f>
        <v>0</v>
      </c>
      <c r="AM81" s="17">
        <f t="shared" si="176"/>
        <v>23397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2024'!K24</f>
        <v>0</v>
      </c>
      <c r="AM82" s="18">
        <f t="shared" si="176"/>
        <v>1958779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v>438</v>
      </c>
      <c r="AL83" s="14">
        <f>'Ingreso de Datos 2024'!K25</f>
        <v>58</v>
      </c>
      <c r="AM83" s="17">
        <f t="shared" si="176"/>
        <v>4855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v>133678</v>
      </c>
      <c r="AL84" s="15">
        <f>'Ingreso de Datos 2024'!K26</f>
        <v>19484</v>
      </c>
      <c r="AM84" s="18">
        <f t="shared" si="176"/>
        <v>1383277.56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2024'!K27</f>
        <v>0</v>
      </c>
      <c r="AM85" s="17">
        <f t="shared" si="176"/>
        <v>18767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2024'!K28</f>
        <v>0</v>
      </c>
      <c r="AM86" s="18">
        <f t="shared" si="176"/>
        <v>2407991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2024'!K29</f>
        <v>0</v>
      </c>
      <c r="AM87" s="17">
        <f t="shared" si="176"/>
        <v>3169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2024'!K30</f>
        <v>0</v>
      </c>
      <c r="AM88" s="18">
        <f t="shared" si="176"/>
        <v>1278380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1344</v>
      </c>
      <c r="AK89" s="14">
        <v>687</v>
      </c>
      <c r="AL89" s="14">
        <f>'Ingreso de Datos 2024'!K31</f>
        <v>0</v>
      </c>
      <c r="AM89" s="17">
        <f t="shared" si="176"/>
        <v>25476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589560</v>
      </c>
      <c r="AK90" s="15">
        <v>331675</v>
      </c>
      <c r="AL90" s="15">
        <f>'Ingreso de Datos 2024'!K32</f>
        <v>0</v>
      </c>
      <c r="AM90" s="18">
        <f t="shared" si="176"/>
        <v>9120909.3000000007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2024'!K33</f>
        <v>0</v>
      </c>
      <c r="AM91" s="17">
        <f t="shared" si="176"/>
        <v>4759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2024'!K34</f>
        <v>0</v>
      </c>
      <c r="AM92" s="18">
        <f t="shared" si="176"/>
        <v>1979744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v>1916</v>
      </c>
      <c r="AL93" s="14">
        <f>'Ingreso de Datos 2024'!K35</f>
        <v>0</v>
      </c>
      <c r="AM93" s="17">
        <f t="shared" si="176"/>
        <v>22125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v>1180017</v>
      </c>
      <c r="AL94" s="15">
        <f>'Ingreso de Datos 2024'!K36</f>
        <v>0</v>
      </c>
      <c r="AM94" s="18">
        <f t="shared" si="176"/>
        <v>11020104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v>4974</v>
      </c>
      <c r="AL95" s="14">
        <f>'Ingreso de Datos 2024'!K37</f>
        <v>360</v>
      </c>
      <c r="AM95" s="17">
        <f t="shared" si="176"/>
        <v>164594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v>519022.96</v>
      </c>
      <c r="AL96" s="15">
        <f>'Ingreso de Datos 2024'!K38</f>
        <v>16609</v>
      </c>
      <c r="AM96" s="18">
        <f t="shared" si="176"/>
        <v>13156036.960000003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2024'!K39</f>
        <v>0</v>
      </c>
      <c r="AM97" s="17">
        <f t="shared" si="176"/>
        <v>4233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2024'!K40</f>
        <v>0</v>
      </c>
      <c r="AM98" s="18">
        <f t="shared" si="176"/>
        <v>250232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2024'!K41</f>
        <v>0</v>
      </c>
      <c r="AM99" s="17">
        <f t="shared" si="176"/>
        <v>6782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2024'!K42</f>
        <v>0</v>
      </c>
      <c r="AM100" s="18">
        <f t="shared" si="176"/>
        <v>712942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2024'!K43</f>
        <v>0</v>
      </c>
      <c r="AM101" s="17">
        <f t="shared" si="176"/>
        <v>274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2024'!K44</f>
        <v>0</v>
      </c>
      <c r="AM102" s="18">
        <f t="shared" si="176"/>
        <v>15193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v>1878</v>
      </c>
      <c r="AL103" s="14">
        <f>'Ingreso de Datos 2024'!K45</f>
        <v>0</v>
      </c>
      <c r="AM103" s="87">
        <f t="shared" si="176"/>
        <v>15599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v>400014.42</v>
      </c>
      <c r="AL104" s="15">
        <f>'Ingreso de Datos 2024'!K46</f>
        <v>0</v>
      </c>
      <c r="AM104" s="88">
        <f t="shared" si="176"/>
        <v>2354952.9640000002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7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v>399</v>
      </c>
      <c r="AL105" s="59">
        <f>'Ingreso de Datos 2024'!K47</f>
        <v>0</v>
      </c>
      <c r="AM105" s="87">
        <f t="shared" si="176"/>
        <v>5369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8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v>97543.387000000002</v>
      </c>
      <c r="AL106" s="60">
        <f>'Ingreso de Datos 2024'!K48</f>
        <v>0</v>
      </c>
      <c r="AM106" s="88">
        <f t="shared" si="176"/>
        <v>1436956.1550000003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v>1038</v>
      </c>
      <c r="AL107" s="17">
        <f>'Ingreso de Datos 2024'!K49</f>
        <v>0</v>
      </c>
      <c r="AM107" s="17">
        <f t="shared" si="176"/>
        <v>8423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v>180133</v>
      </c>
      <c r="AL108" s="18">
        <f>'Ingreso de Datos 2024'!K50</f>
        <v>0</v>
      </c>
      <c r="AM108" s="18">
        <f t="shared" si="176"/>
        <v>1437761.87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v>0</v>
      </c>
      <c r="AL109" s="14">
        <f>'Ingreso de Datos 2024'!K51</f>
        <v>0</v>
      </c>
      <c r="AM109" s="17">
        <f t="shared" si="176"/>
        <v>3468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v>0</v>
      </c>
      <c r="AL110" s="15">
        <f>'Ingreso de Datos 2024'!K52</f>
        <v>0</v>
      </c>
      <c r="AM110" s="18">
        <f t="shared" si="176"/>
        <v>61162.86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23000</v>
      </c>
      <c r="Y119" s="50">
        <f t="shared" si="178"/>
        <v>24032</v>
      </c>
      <c r="Z119" s="50">
        <f t="shared" si="178"/>
        <v>7909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1234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56175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5802706</v>
      </c>
      <c r="Y120" s="51">
        <f t="shared" si="180"/>
        <v>9049356</v>
      </c>
      <c r="Z120" s="51">
        <f t="shared" si="180"/>
        <v>4101957.33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1145493.21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20099512.539999999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2024'!K67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2024'!K68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2024'!K69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2024'!K70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2024'!K71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2024'!K72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2024'!K73</f>
        <v>0</v>
      </c>
      <c r="AM128" s="17">
        <f t="shared" si="182"/>
        <v>31054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2024'!K74</f>
        <v>0</v>
      </c>
      <c r="AM129" s="18">
        <f t="shared" si="182"/>
        <v>15714627.390000001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2024'!K75</f>
        <v>0</v>
      </c>
      <c r="AM130" s="17">
        <f t="shared" si="182"/>
        <v>1837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2024'!K76</f>
        <v>0</v>
      </c>
      <c r="AM131" s="18">
        <f t="shared" si="182"/>
        <v>1297013.5499999998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2024'!K77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2024'!K78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2024'!K79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2024'!K80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2024'!K81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2024'!K82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2024'!K83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2024'!K84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2024'!K85</f>
        <v>0</v>
      </c>
      <c r="AM140" s="17">
        <f t="shared" si="182"/>
        <v>5160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2024'!K86</f>
        <v>0</v>
      </c>
      <c r="AM141" s="18">
        <f t="shared" si="182"/>
        <v>1611368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2024'!K87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2024'!K88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2024'!K89</f>
        <v>0</v>
      </c>
      <c r="AM144" s="17">
        <f t="shared" si="182"/>
        <v>578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2024'!K90</f>
        <v>0</v>
      </c>
      <c r="AM145" s="18">
        <f t="shared" si="182"/>
        <v>505345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2024'!K91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2024'!K92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2024'!K93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2024'!K94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2024'!K95</f>
        <v>0</v>
      </c>
      <c r="AM150" s="17">
        <f t="shared" si="182"/>
        <v>17546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2024'!K96</f>
        <v>0</v>
      </c>
      <c r="AM151" s="18">
        <f t="shared" si="182"/>
        <v>971158.6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2024'!K97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2024'!K98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2024'!K99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2024'!K100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2024'!K101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2024'!K102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2024'!K103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2024'!K104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2024'!K105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2024'!K106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2024'!K107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2024'!K108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2024'!K109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2024'!K110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FF9933"/>
  </sheetPr>
  <dimension ref="A1:AP295"/>
  <sheetViews>
    <sheetView zoomScale="80" zoomScaleNormal="80" workbookViewId="0">
      <pane xSplit="3" ySplit="11" topLeftCell="AL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L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9214</v>
      </c>
      <c r="AK9" s="50">
        <f t="shared" ref="AK9" si="2">AK12+AK14+AK16+AK18+AK20+AK22+AK24+AK26+AK28+AK30+AK32+AK34+AK36+AK38+AK40+AK42+AK44+AK46+AK48+AK50+AK52+AK54</f>
        <v>8997</v>
      </c>
      <c r="AL9" s="50">
        <f t="shared" si="1"/>
        <v>0</v>
      </c>
      <c r="AM9" s="31">
        <f>SUM(D9:AL9)</f>
        <v>52059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0</v>
      </c>
      <c r="W10" s="51">
        <f t="shared" si="3"/>
        <v>0</v>
      </c>
      <c r="X10" s="51">
        <f t="shared" si="3"/>
        <v>0</v>
      </c>
      <c r="Y10" s="51">
        <f t="shared" si="3"/>
        <v>0</v>
      </c>
      <c r="Z10" s="51">
        <f t="shared" si="3"/>
        <v>0</v>
      </c>
      <c r="AA10" s="51">
        <f t="shared" si="3"/>
        <v>0</v>
      </c>
      <c r="AB10" s="51">
        <f t="shared" si="3"/>
        <v>0</v>
      </c>
      <c r="AC10" s="51">
        <f>AC13+AC15+AC17+AC19+AC21+AC23+AC25+AC27+AC29+AC31+AC33+AC35+AC37+AC39+AC41+AC43+AC45+AC47+AC49+AC51+AC53+AC55</f>
        <v>0</v>
      </c>
      <c r="AD10" s="51">
        <f t="shared" ref="AD10:AL10" si="4">AD13+AD15+AD17+AD19+AD21+AD23+AD25+AD27+AD29+AD31+AD33+AD35+AD37+AD39+AD41+AD43+AD45+AD47+AD49+AD51+AD53+AD55</f>
        <v>0</v>
      </c>
      <c r="AE10" s="51">
        <f t="shared" si="4"/>
        <v>0</v>
      </c>
      <c r="AF10" s="51">
        <f t="shared" si="4"/>
        <v>0</v>
      </c>
      <c r="AG10" s="51">
        <f t="shared" si="4"/>
        <v>3987004.2609999999</v>
      </c>
      <c r="AH10" s="51">
        <f t="shared" si="4"/>
        <v>3947651.4499999997</v>
      </c>
      <c r="AI10" s="51">
        <f t="shared" si="4"/>
        <v>4201795.2089999998</v>
      </c>
      <c r="AJ10" s="51">
        <f t="shared" si="4"/>
        <v>4790892.9389999993</v>
      </c>
      <c r="AK10" s="51">
        <f t="shared" ref="AK10" si="5">AK13+AK15+AK17+AK19+AK21+AK23+AK25+AK27+AK29+AK31+AK33+AK35+AK37+AK39+AK41+AK43+AK45+AK47+AK49+AK51+AK53+AK55</f>
        <v>5127378.9370000018</v>
      </c>
      <c r="AL10" s="51">
        <f t="shared" si="4"/>
        <v>0</v>
      </c>
      <c r="AM10" s="33">
        <f>SUM(D10:AL10)</f>
        <v>22054722.796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98">
        <f t="shared" ref="D12:AL12" si="6">D67+D122</f>
        <v>0</v>
      </c>
      <c r="E12" s="98">
        <f t="shared" si="6"/>
        <v>0</v>
      </c>
      <c r="F12" s="98">
        <f t="shared" si="6"/>
        <v>0</v>
      </c>
      <c r="G12" s="98">
        <f t="shared" si="6"/>
        <v>0</v>
      </c>
      <c r="H12" s="98">
        <f t="shared" si="6"/>
        <v>0</v>
      </c>
      <c r="I12" s="98">
        <f t="shared" si="6"/>
        <v>0</v>
      </c>
      <c r="J12" s="98">
        <f t="shared" si="6"/>
        <v>0</v>
      </c>
      <c r="K12" s="98">
        <f t="shared" si="6"/>
        <v>0</v>
      </c>
      <c r="L12" s="98">
        <f t="shared" si="6"/>
        <v>0</v>
      </c>
      <c r="M12" s="98">
        <f t="shared" si="6"/>
        <v>0</v>
      </c>
      <c r="N12" s="98">
        <f t="shared" si="6"/>
        <v>0</v>
      </c>
      <c r="O12" s="98">
        <f t="shared" si="6"/>
        <v>0</v>
      </c>
      <c r="P12" s="98">
        <f t="shared" si="6"/>
        <v>0</v>
      </c>
      <c r="Q12" s="98">
        <f t="shared" si="6"/>
        <v>0</v>
      </c>
      <c r="R12" s="98">
        <f t="shared" si="6"/>
        <v>0</v>
      </c>
      <c r="S12" s="98">
        <f t="shared" si="6"/>
        <v>0</v>
      </c>
      <c r="T12" s="98">
        <f t="shared" si="6"/>
        <v>0</v>
      </c>
      <c r="U12" s="98">
        <f t="shared" si="6"/>
        <v>0</v>
      </c>
      <c r="V12" s="98">
        <f t="shared" si="6"/>
        <v>0</v>
      </c>
      <c r="W12" s="98">
        <f t="shared" si="6"/>
        <v>0</v>
      </c>
      <c r="X12" s="99">
        <f t="shared" si="6"/>
        <v>0</v>
      </c>
      <c r="Y12" s="99">
        <f t="shared" si="6"/>
        <v>0</v>
      </c>
      <c r="Z12" s="99">
        <f t="shared" si="6"/>
        <v>0</v>
      </c>
      <c r="AA12" s="99">
        <f t="shared" si="6"/>
        <v>0</v>
      </c>
      <c r="AB12" s="99">
        <f t="shared" si="6"/>
        <v>0</v>
      </c>
      <c r="AC12" s="99">
        <f t="shared" si="6"/>
        <v>0</v>
      </c>
      <c r="AD12" s="99">
        <f t="shared" si="6"/>
        <v>0</v>
      </c>
      <c r="AE12" s="99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94">
        <f t="shared" ref="AM12:AM53" si="10">SUM(D12:AL12)</f>
        <v>0</v>
      </c>
    </row>
    <row r="13" spans="1:41" ht="12.75" customHeight="1" x14ac:dyDescent="0.2">
      <c r="A13" s="156"/>
      <c r="B13" s="133"/>
      <c r="C13" s="46" t="s">
        <v>3</v>
      </c>
      <c r="D13" s="100">
        <f t="shared" ref="D13:AL13" si="11">D68+D123</f>
        <v>0</v>
      </c>
      <c r="E13" s="100">
        <f t="shared" si="11"/>
        <v>0</v>
      </c>
      <c r="F13" s="100">
        <f t="shared" si="11"/>
        <v>0</v>
      </c>
      <c r="G13" s="100">
        <f t="shared" si="11"/>
        <v>0</v>
      </c>
      <c r="H13" s="100">
        <f t="shared" si="11"/>
        <v>0</v>
      </c>
      <c r="I13" s="100">
        <f t="shared" si="11"/>
        <v>0</v>
      </c>
      <c r="J13" s="100">
        <f t="shared" si="11"/>
        <v>0</v>
      </c>
      <c r="K13" s="100">
        <f t="shared" si="11"/>
        <v>0</v>
      </c>
      <c r="L13" s="100">
        <f t="shared" si="11"/>
        <v>0</v>
      </c>
      <c r="M13" s="100">
        <f t="shared" si="11"/>
        <v>0</v>
      </c>
      <c r="N13" s="100">
        <f t="shared" si="11"/>
        <v>0</v>
      </c>
      <c r="O13" s="100">
        <f t="shared" si="11"/>
        <v>0</v>
      </c>
      <c r="P13" s="100">
        <f t="shared" si="11"/>
        <v>0</v>
      </c>
      <c r="Q13" s="100">
        <f t="shared" si="11"/>
        <v>0</v>
      </c>
      <c r="R13" s="100">
        <f t="shared" si="11"/>
        <v>0</v>
      </c>
      <c r="S13" s="100">
        <f t="shared" si="11"/>
        <v>0</v>
      </c>
      <c r="T13" s="100">
        <f t="shared" si="11"/>
        <v>0</v>
      </c>
      <c r="U13" s="100">
        <f t="shared" si="11"/>
        <v>0</v>
      </c>
      <c r="V13" s="100">
        <f t="shared" si="11"/>
        <v>0</v>
      </c>
      <c r="W13" s="100">
        <f t="shared" si="11"/>
        <v>0</v>
      </c>
      <c r="X13" s="101">
        <f t="shared" si="11"/>
        <v>0</v>
      </c>
      <c r="Y13" s="101">
        <f t="shared" si="11"/>
        <v>0</v>
      </c>
      <c r="Z13" s="101">
        <f t="shared" si="11"/>
        <v>0</v>
      </c>
      <c r="AA13" s="101">
        <f t="shared" si="11"/>
        <v>0</v>
      </c>
      <c r="AB13" s="101">
        <f t="shared" si="11"/>
        <v>0</v>
      </c>
      <c r="AC13" s="101">
        <f t="shared" si="11"/>
        <v>0</v>
      </c>
      <c r="AD13" s="101">
        <f t="shared" si="11"/>
        <v>0</v>
      </c>
      <c r="AE13" s="101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95">
        <f t="shared" si="10"/>
        <v>0</v>
      </c>
    </row>
    <row r="14" spans="1:41" ht="12.75" customHeight="1" x14ac:dyDescent="0.2">
      <c r="A14" s="156"/>
      <c r="B14" s="132" t="s">
        <v>34</v>
      </c>
      <c r="C14" s="10" t="s">
        <v>0</v>
      </c>
      <c r="D14" s="98">
        <f t="shared" ref="D14:AL14" si="15">D69+D124</f>
        <v>0</v>
      </c>
      <c r="E14" s="98">
        <f t="shared" si="15"/>
        <v>0</v>
      </c>
      <c r="F14" s="98">
        <f t="shared" si="15"/>
        <v>0</v>
      </c>
      <c r="G14" s="98">
        <f t="shared" si="15"/>
        <v>0</v>
      </c>
      <c r="H14" s="98">
        <f t="shared" si="15"/>
        <v>0</v>
      </c>
      <c r="I14" s="98">
        <f t="shared" si="15"/>
        <v>0</v>
      </c>
      <c r="J14" s="98">
        <f t="shared" si="15"/>
        <v>0</v>
      </c>
      <c r="K14" s="98">
        <f t="shared" si="15"/>
        <v>0</v>
      </c>
      <c r="L14" s="98">
        <f t="shared" si="15"/>
        <v>0</v>
      </c>
      <c r="M14" s="98">
        <f t="shared" si="15"/>
        <v>0</v>
      </c>
      <c r="N14" s="98">
        <f t="shared" si="15"/>
        <v>0</v>
      </c>
      <c r="O14" s="98">
        <f t="shared" si="15"/>
        <v>0</v>
      </c>
      <c r="P14" s="98">
        <f t="shared" si="15"/>
        <v>0</v>
      </c>
      <c r="Q14" s="98">
        <f t="shared" si="15"/>
        <v>0</v>
      </c>
      <c r="R14" s="98">
        <f t="shared" si="15"/>
        <v>0</v>
      </c>
      <c r="S14" s="98">
        <f t="shared" si="15"/>
        <v>0</v>
      </c>
      <c r="T14" s="98">
        <f t="shared" si="15"/>
        <v>0</v>
      </c>
      <c r="U14" s="98">
        <f t="shared" si="15"/>
        <v>0</v>
      </c>
      <c r="V14" s="98">
        <f t="shared" si="15"/>
        <v>0</v>
      </c>
      <c r="W14" s="98">
        <f t="shared" si="15"/>
        <v>0</v>
      </c>
      <c r="X14" s="99">
        <f t="shared" si="15"/>
        <v>0</v>
      </c>
      <c r="Y14" s="99">
        <f t="shared" si="15"/>
        <v>0</v>
      </c>
      <c r="Z14" s="99">
        <f t="shared" si="15"/>
        <v>0</v>
      </c>
      <c r="AA14" s="99">
        <f t="shared" si="15"/>
        <v>0</v>
      </c>
      <c r="AB14" s="99">
        <f t="shared" si="15"/>
        <v>0</v>
      </c>
      <c r="AC14" s="99">
        <f t="shared" si="15"/>
        <v>0</v>
      </c>
      <c r="AD14" s="99">
        <f t="shared" si="15"/>
        <v>0</v>
      </c>
      <c r="AE14" s="99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94">
        <f t="shared" si="10"/>
        <v>0</v>
      </c>
    </row>
    <row r="15" spans="1:41" ht="12.75" customHeight="1" x14ac:dyDescent="0.2">
      <c r="A15" s="156"/>
      <c r="B15" s="133"/>
      <c r="C15" s="11" t="s">
        <v>3</v>
      </c>
      <c r="D15" s="100">
        <f t="shared" ref="D15:AL15" si="19">D70+D125</f>
        <v>0</v>
      </c>
      <c r="E15" s="100">
        <f t="shared" si="19"/>
        <v>0</v>
      </c>
      <c r="F15" s="100">
        <f t="shared" si="19"/>
        <v>0</v>
      </c>
      <c r="G15" s="100">
        <f t="shared" si="19"/>
        <v>0</v>
      </c>
      <c r="H15" s="100">
        <f t="shared" si="19"/>
        <v>0</v>
      </c>
      <c r="I15" s="100">
        <f t="shared" si="19"/>
        <v>0</v>
      </c>
      <c r="J15" s="100">
        <f t="shared" si="19"/>
        <v>0</v>
      </c>
      <c r="K15" s="100">
        <f t="shared" si="19"/>
        <v>0</v>
      </c>
      <c r="L15" s="100">
        <f t="shared" si="19"/>
        <v>0</v>
      </c>
      <c r="M15" s="100">
        <f t="shared" si="19"/>
        <v>0</v>
      </c>
      <c r="N15" s="100">
        <f t="shared" si="19"/>
        <v>0</v>
      </c>
      <c r="O15" s="100">
        <f t="shared" si="19"/>
        <v>0</v>
      </c>
      <c r="P15" s="100">
        <f t="shared" si="19"/>
        <v>0</v>
      </c>
      <c r="Q15" s="100">
        <f t="shared" si="19"/>
        <v>0</v>
      </c>
      <c r="R15" s="100">
        <f t="shared" si="19"/>
        <v>0</v>
      </c>
      <c r="S15" s="100">
        <f t="shared" si="19"/>
        <v>0</v>
      </c>
      <c r="T15" s="100">
        <f t="shared" si="19"/>
        <v>0</v>
      </c>
      <c r="U15" s="100">
        <f t="shared" si="19"/>
        <v>0</v>
      </c>
      <c r="V15" s="100">
        <f t="shared" si="19"/>
        <v>0</v>
      </c>
      <c r="W15" s="100">
        <f t="shared" si="19"/>
        <v>0</v>
      </c>
      <c r="X15" s="101">
        <f t="shared" si="19"/>
        <v>0</v>
      </c>
      <c r="Y15" s="101">
        <f t="shared" si="19"/>
        <v>0</v>
      </c>
      <c r="Z15" s="101">
        <f t="shared" si="19"/>
        <v>0</v>
      </c>
      <c r="AA15" s="101">
        <f t="shared" si="19"/>
        <v>0</v>
      </c>
      <c r="AB15" s="101">
        <f t="shared" si="19"/>
        <v>0</v>
      </c>
      <c r="AC15" s="101">
        <f t="shared" si="19"/>
        <v>0</v>
      </c>
      <c r="AD15" s="101">
        <f t="shared" si="19"/>
        <v>0</v>
      </c>
      <c r="AE15" s="101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95">
        <f t="shared" si="10"/>
        <v>0</v>
      </c>
    </row>
    <row r="16" spans="1:41" ht="12.75" customHeight="1" x14ac:dyDescent="0.2">
      <c r="A16" s="156"/>
      <c r="B16" s="132" t="s">
        <v>71</v>
      </c>
      <c r="C16" s="10" t="s">
        <v>0</v>
      </c>
      <c r="D16" s="98">
        <f t="shared" ref="D16:AL16" si="23">D71+D126</f>
        <v>0</v>
      </c>
      <c r="E16" s="98">
        <f t="shared" si="23"/>
        <v>0</v>
      </c>
      <c r="F16" s="98">
        <f t="shared" si="23"/>
        <v>0</v>
      </c>
      <c r="G16" s="98">
        <f t="shared" si="23"/>
        <v>0</v>
      </c>
      <c r="H16" s="98">
        <f t="shared" si="23"/>
        <v>0</v>
      </c>
      <c r="I16" s="98">
        <f t="shared" si="23"/>
        <v>0</v>
      </c>
      <c r="J16" s="98">
        <f t="shared" si="23"/>
        <v>0</v>
      </c>
      <c r="K16" s="98">
        <f t="shared" si="23"/>
        <v>0</v>
      </c>
      <c r="L16" s="98">
        <f t="shared" si="23"/>
        <v>0</v>
      </c>
      <c r="M16" s="98">
        <f t="shared" si="23"/>
        <v>0</v>
      </c>
      <c r="N16" s="98">
        <f t="shared" si="23"/>
        <v>0</v>
      </c>
      <c r="O16" s="98">
        <f t="shared" si="23"/>
        <v>0</v>
      </c>
      <c r="P16" s="98">
        <f t="shared" si="23"/>
        <v>0</v>
      </c>
      <c r="Q16" s="98">
        <f t="shared" si="23"/>
        <v>0</v>
      </c>
      <c r="R16" s="98">
        <f t="shared" si="23"/>
        <v>0</v>
      </c>
      <c r="S16" s="98">
        <f t="shared" si="23"/>
        <v>0</v>
      </c>
      <c r="T16" s="98">
        <f t="shared" si="23"/>
        <v>0</v>
      </c>
      <c r="U16" s="98">
        <f t="shared" si="23"/>
        <v>0</v>
      </c>
      <c r="V16" s="98">
        <f t="shared" si="23"/>
        <v>0</v>
      </c>
      <c r="W16" s="98">
        <f t="shared" si="23"/>
        <v>0</v>
      </c>
      <c r="X16" s="99">
        <f t="shared" si="23"/>
        <v>0</v>
      </c>
      <c r="Y16" s="99">
        <f t="shared" si="23"/>
        <v>0</v>
      </c>
      <c r="Z16" s="99">
        <f t="shared" si="23"/>
        <v>0</v>
      </c>
      <c r="AA16" s="99">
        <f t="shared" si="23"/>
        <v>0</v>
      </c>
      <c r="AB16" s="99">
        <f t="shared" si="23"/>
        <v>0</v>
      </c>
      <c r="AC16" s="99">
        <f t="shared" si="23"/>
        <v>0</v>
      </c>
      <c r="AD16" s="99">
        <f t="shared" si="23"/>
        <v>0</v>
      </c>
      <c r="AE16" s="99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94">
        <f t="shared" si="10"/>
        <v>0</v>
      </c>
    </row>
    <row r="17" spans="1:42" ht="12.75" customHeight="1" x14ac:dyDescent="0.2">
      <c r="A17" s="156"/>
      <c r="B17" s="133"/>
      <c r="C17" s="11" t="s">
        <v>3</v>
      </c>
      <c r="D17" s="100">
        <f t="shared" ref="D17:AL17" si="27">D72+D127</f>
        <v>0</v>
      </c>
      <c r="E17" s="100">
        <f t="shared" si="27"/>
        <v>0</v>
      </c>
      <c r="F17" s="100">
        <f t="shared" si="27"/>
        <v>0</v>
      </c>
      <c r="G17" s="100">
        <f t="shared" si="27"/>
        <v>0</v>
      </c>
      <c r="H17" s="100">
        <f t="shared" si="27"/>
        <v>0</v>
      </c>
      <c r="I17" s="100">
        <f t="shared" si="27"/>
        <v>0</v>
      </c>
      <c r="J17" s="100">
        <f t="shared" si="27"/>
        <v>0</v>
      </c>
      <c r="K17" s="100">
        <f t="shared" si="27"/>
        <v>0</v>
      </c>
      <c r="L17" s="100">
        <f t="shared" si="27"/>
        <v>0</v>
      </c>
      <c r="M17" s="100">
        <f t="shared" si="27"/>
        <v>0</v>
      </c>
      <c r="N17" s="100">
        <f t="shared" si="27"/>
        <v>0</v>
      </c>
      <c r="O17" s="100">
        <f t="shared" si="27"/>
        <v>0</v>
      </c>
      <c r="P17" s="100">
        <f t="shared" si="27"/>
        <v>0</v>
      </c>
      <c r="Q17" s="100">
        <f t="shared" si="27"/>
        <v>0</v>
      </c>
      <c r="R17" s="100">
        <f t="shared" si="27"/>
        <v>0</v>
      </c>
      <c r="S17" s="100">
        <f t="shared" si="27"/>
        <v>0</v>
      </c>
      <c r="T17" s="100">
        <f t="shared" si="27"/>
        <v>0</v>
      </c>
      <c r="U17" s="100">
        <f t="shared" si="27"/>
        <v>0</v>
      </c>
      <c r="V17" s="100">
        <f t="shared" si="27"/>
        <v>0</v>
      </c>
      <c r="W17" s="100">
        <f t="shared" si="27"/>
        <v>0</v>
      </c>
      <c r="X17" s="101">
        <f t="shared" si="27"/>
        <v>0</v>
      </c>
      <c r="Y17" s="101">
        <f t="shared" si="27"/>
        <v>0</v>
      </c>
      <c r="Z17" s="101">
        <f t="shared" si="27"/>
        <v>0</v>
      </c>
      <c r="AA17" s="101">
        <f t="shared" si="27"/>
        <v>0</v>
      </c>
      <c r="AB17" s="101">
        <f t="shared" si="27"/>
        <v>0</v>
      </c>
      <c r="AC17" s="101">
        <f t="shared" si="27"/>
        <v>0</v>
      </c>
      <c r="AD17" s="101">
        <f t="shared" si="27"/>
        <v>0</v>
      </c>
      <c r="AE17" s="101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95">
        <f t="shared" si="10"/>
        <v>0</v>
      </c>
    </row>
    <row r="18" spans="1:42" ht="12.75" customHeight="1" x14ac:dyDescent="0.2">
      <c r="A18" s="156"/>
      <c r="B18" s="132" t="s">
        <v>25</v>
      </c>
      <c r="C18" s="10" t="s">
        <v>0</v>
      </c>
      <c r="D18" s="98">
        <f t="shared" ref="D18:AL18" si="31">D73+D128</f>
        <v>0</v>
      </c>
      <c r="E18" s="98">
        <f t="shared" si="31"/>
        <v>0</v>
      </c>
      <c r="F18" s="98">
        <f t="shared" si="31"/>
        <v>0</v>
      </c>
      <c r="G18" s="98">
        <f t="shared" si="31"/>
        <v>0</v>
      </c>
      <c r="H18" s="98">
        <f t="shared" si="31"/>
        <v>0</v>
      </c>
      <c r="I18" s="98">
        <f t="shared" si="31"/>
        <v>0</v>
      </c>
      <c r="J18" s="98">
        <f t="shared" si="31"/>
        <v>0</v>
      </c>
      <c r="K18" s="98">
        <f t="shared" si="31"/>
        <v>0</v>
      </c>
      <c r="L18" s="98">
        <f t="shared" si="31"/>
        <v>0</v>
      </c>
      <c r="M18" s="98">
        <f t="shared" si="31"/>
        <v>0</v>
      </c>
      <c r="N18" s="98">
        <f t="shared" si="31"/>
        <v>0</v>
      </c>
      <c r="O18" s="98">
        <f t="shared" si="31"/>
        <v>0</v>
      </c>
      <c r="P18" s="98">
        <f t="shared" si="31"/>
        <v>0</v>
      </c>
      <c r="Q18" s="98">
        <f t="shared" si="31"/>
        <v>0</v>
      </c>
      <c r="R18" s="98">
        <f t="shared" si="31"/>
        <v>0</v>
      </c>
      <c r="S18" s="98">
        <f t="shared" si="31"/>
        <v>0</v>
      </c>
      <c r="T18" s="98">
        <f t="shared" si="31"/>
        <v>0</v>
      </c>
      <c r="U18" s="98">
        <f t="shared" si="31"/>
        <v>0</v>
      </c>
      <c r="V18" s="98">
        <f t="shared" si="31"/>
        <v>0</v>
      </c>
      <c r="W18" s="98">
        <f t="shared" si="31"/>
        <v>0</v>
      </c>
      <c r="X18" s="99">
        <f t="shared" si="31"/>
        <v>0</v>
      </c>
      <c r="Y18" s="99">
        <f t="shared" si="31"/>
        <v>0</v>
      </c>
      <c r="Z18" s="99">
        <f t="shared" si="31"/>
        <v>0</v>
      </c>
      <c r="AA18" s="99">
        <f t="shared" si="31"/>
        <v>0</v>
      </c>
      <c r="AB18" s="99">
        <f t="shared" si="31"/>
        <v>0</v>
      </c>
      <c r="AC18" s="99">
        <f t="shared" si="31"/>
        <v>0</v>
      </c>
      <c r="AD18" s="99">
        <f t="shared" si="31"/>
        <v>0</v>
      </c>
      <c r="AE18" s="99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94">
        <f t="shared" si="10"/>
        <v>0</v>
      </c>
    </row>
    <row r="19" spans="1:42" ht="12.75" customHeight="1" x14ac:dyDescent="0.2">
      <c r="A19" s="156"/>
      <c r="B19" s="133"/>
      <c r="C19" s="11" t="s">
        <v>3</v>
      </c>
      <c r="D19" s="100">
        <f t="shared" ref="D19:AL19" si="35">D74+D129</f>
        <v>0</v>
      </c>
      <c r="E19" s="100">
        <f t="shared" si="35"/>
        <v>0</v>
      </c>
      <c r="F19" s="100">
        <f t="shared" si="35"/>
        <v>0</v>
      </c>
      <c r="G19" s="100">
        <f t="shared" si="35"/>
        <v>0</v>
      </c>
      <c r="H19" s="100">
        <f t="shared" si="35"/>
        <v>0</v>
      </c>
      <c r="I19" s="100">
        <f t="shared" si="35"/>
        <v>0</v>
      </c>
      <c r="J19" s="100">
        <f t="shared" si="35"/>
        <v>0</v>
      </c>
      <c r="K19" s="100">
        <f t="shared" si="35"/>
        <v>0</v>
      </c>
      <c r="L19" s="100">
        <f t="shared" si="35"/>
        <v>0</v>
      </c>
      <c r="M19" s="100">
        <f t="shared" si="35"/>
        <v>0</v>
      </c>
      <c r="N19" s="100">
        <f t="shared" si="35"/>
        <v>0</v>
      </c>
      <c r="O19" s="100">
        <f t="shared" si="35"/>
        <v>0</v>
      </c>
      <c r="P19" s="100">
        <f t="shared" si="35"/>
        <v>0</v>
      </c>
      <c r="Q19" s="100">
        <f t="shared" si="35"/>
        <v>0</v>
      </c>
      <c r="R19" s="100">
        <f t="shared" si="35"/>
        <v>0</v>
      </c>
      <c r="S19" s="100">
        <f t="shared" si="35"/>
        <v>0</v>
      </c>
      <c r="T19" s="100">
        <f t="shared" si="35"/>
        <v>0</v>
      </c>
      <c r="U19" s="100">
        <f t="shared" si="35"/>
        <v>0</v>
      </c>
      <c r="V19" s="100">
        <f t="shared" si="35"/>
        <v>0</v>
      </c>
      <c r="W19" s="100">
        <f t="shared" si="35"/>
        <v>0</v>
      </c>
      <c r="X19" s="101">
        <f t="shared" si="35"/>
        <v>0</v>
      </c>
      <c r="Y19" s="101">
        <f t="shared" si="35"/>
        <v>0</v>
      </c>
      <c r="Z19" s="101">
        <f t="shared" si="35"/>
        <v>0</v>
      </c>
      <c r="AA19" s="101">
        <f t="shared" si="35"/>
        <v>0</v>
      </c>
      <c r="AB19" s="101">
        <f t="shared" si="35"/>
        <v>0</v>
      </c>
      <c r="AC19" s="101">
        <f t="shared" si="35"/>
        <v>0</v>
      </c>
      <c r="AD19" s="101">
        <f t="shared" si="35"/>
        <v>0</v>
      </c>
      <c r="AE19" s="101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95">
        <f t="shared" si="10"/>
        <v>0</v>
      </c>
    </row>
    <row r="20" spans="1:42" ht="12.75" customHeight="1" x14ac:dyDescent="0.2">
      <c r="A20" s="156"/>
      <c r="B20" s="132" t="s">
        <v>26</v>
      </c>
      <c r="C20" s="10" t="s">
        <v>0</v>
      </c>
      <c r="D20" s="98">
        <f t="shared" ref="D20:AL20" si="39">D75+D130</f>
        <v>0</v>
      </c>
      <c r="E20" s="98">
        <f t="shared" si="39"/>
        <v>0</v>
      </c>
      <c r="F20" s="98">
        <f t="shared" si="39"/>
        <v>0</v>
      </c>
      <c r="G20" s="98">
        <f t="shared" si="39"/>
        <v>0</v>
      </c>
      <c r="H20" s="98">
        <f t="shared" si="39"/>
        <v>0</v>
      </c>
      <c r="I20" s="98">
        <f t="shared" si="39"/>
        <v>0</v>
      </c>
      <c r="J20" s="98">
        <f t="shared" si="39"/>
        <v>0</v>
      </c>
      <c r="K20" s="98">
        <f t="shared" si="39"/>
        <v>0</v>
      </c>
      <c r="L20" s="98">
        <f t="shared" si="39"/>
        <v>0</v>
      </c>
      <c r="M20" s="98">
        <f t="shared" si="39"/>
        <v>0</v>
      </c>
      <c r="N20" s="98">
        <f t="shared" si="39"/>
        <v>0</v>
      </c>
      <c r="O20" s="98">
        <f t="shared" si="39"/>
        <v>0</v>
      </c>
      <c r="P20" s="98">
        <f t="shared" si="39"/>
        <v>0</v>
      </c>
      <c r="Q20" s="98">
        <f t="shared" si="39"/>
        <v>0</v>
      </c>
      <c r="R20" s="98">
        <f t="shared" si="39"/>
        <v>0</v>
      </c>
      <c r="S20" s="98">
        <f t="shared" si="39"/>
        <v>0</v>
      </c>
      <c r="T20" s="98">
        <f t="shared" si="39"/>
        <v>0</v>
      </c>
      <c r="U20" s="98">
        <f t="shared" si="39"/>
        <v>0</v>
      </c>
      <c r="V20" s="98">
        <f t="shared" si="39"/>
        <v>0</v>
      </c>
      <c r="W20" s="98">
        <f t="shared" si="39"/>
        <v>0</v>
      </c>
      <c r="X20" s="99">
        <f t="shared" si="39"/>
        <v>0</v>
      </c>
      <c r="Y20" s="99">
        <f t="shared" si="39"/>
        <v>0</v>
      </c>
      <c r="Z20" s="99">
        <f t="shared" si="39"/>
        <v>0</v>
      </c>
      <c r="AA20" s="99">
        <f t="shared" si="39"/>
        <v>0</v>
      </c>
      <c r="AB20" s="99">
        <f t="shared" si="39"/>
        <v>0</v>
      </c>
      <c r="AC20" s="99">
        <f t="shared" si="39"/>
        <v>0</v>
      </c>
      <c r="AD20" s="99">
        <f t="shared" si="39"/>
        <v>0</v>
      </c>
      <c r="AE20" s="99">
        <f t="shared" si="39"/>
        <v>0</v>
      </c>
      <c r="AF20" s="14">
        <f t="shared" si="39"/>
        <v>0</v>
      </c>
      <c r="AG20" s="14">
        <f t="shared" ref="AG20:AH20" si="40">AG75+AG130</f>
        <v>1441</v>
      </c>
      <c r="AH20" s="14">
        <f t="shared" si="40"/>
        <v>718</v>
      </c>
      <c r="AI20" s="14">
        <f t="shared" ref="AI20:AJ25" si="41">AI75+AI130</f>
        <v>1296</v>
      </c>
      <c r="AJ20" s="14">
        <f t="shared" si="41"/>
        <v>1450</v>
      </c>
      <c r="AK20" s="14">
        <f t="shared" ref="AK20" si="42">AK75+AK130</f>
        <v>1563</v>
      </c>
      <c r="AL20" s="14">
        <f t="shared" si="39"/>
        <v>0</v>
      </c>
      <c r="AM20" s="94">
        <f t="shared" si="10"/>
        <v>6468</v>
      </c>
    </row>
    <row r="21" spans="1:42" ht="12.75" customHeight="1" x14ac:dyDescent="0.2">
      <c r="A21" s="156"/>
      <c r="B21" s="133"/>
      <c r="C21" s="11" t="s">
        <v>3</v>
      </c>
      <c r="D21" s="100">
        <f t="shared" ref="D21:AF21" si="43">D76+D131</f>
        <v>0</v>
      </c>
      <c r="E21" s="100">
        <f t="shared" si="43"/>
        <v>0</v>
      </c>
      <c r="F21" s="100">
        <f t="shared" si="43"/>
        <v>0</v>
      </c>
      <c r="G21" s="100">
        <f t="shared" si="43"/>
        <v>0</v>
      </c>
      <c r="H21" s="100">
        <f t="shared" si="43"/>
        <v>0</v>
      </c>
      <c r="I21" s="100">
        <f t="shared" si="43"/>
        <v>0</v>
      </c>
      <c r="J21" s="100">
        <f t="shared" si="43"/>
        <v>0</v>
      </c>
      <c r="K21" s="100">
        <f t="shared" si="43"/>
        <v>0</v>
      </c>
      <c r="L21" s="100">
        <f t="shared" si="43"/>
        <v>0</v>
      </c>
      <c r="M21" s="100">
        <f t="shared" si="43"/>
        <v>0</v>
      </c>
      <c r="N21" s="100">
        <f t="shared" si="43"/>
        <v>0</v>
      </c>
      <c r="O21" s="100">
        <f t="shared" si="43"/>
        <v>0</v>
      </c>
      <c r="P21" s="100">
        <f t="shared" si="43"/>
        <v>0</v>
      </c>
      <c r="Q21" s="100">
        <f t="shared" si="43"/>
        <v>0</v>
      </c>
      <c r="R21" s="100">
        <f t="shared" si="43"/>
        <v>0</v>
      </c>
      <c r="S21" s="100">
        <f t="shared" si="43"/>
        <v>0</v>
      </c>
      <c r="T21" s="100">
        <f t="shared" si="43"/>
        <v>0</v>
      </c>
      <c r="U21" s="100">
        <f t="shared" si="43"/>
        <v>0</v>
      </c>
      <c r="V21" s="100">
        <f t="shared" si="43"/>
        <v>0</v>
      </c>
      <c r="W21" s="100">
        <f t="shared" si="43"/>
        <v>0</v>
      </c>
      <c r="X21" s="101">
        <f t="shared" si="43"/>
        <v>0</v>
      </c>
      <c r="Y21" s="101">
        <f t="shared" si="43"/>
        <v>0</v>
      </c>
      <c r="Z21" s="101">
        <f t="shared" si="43"/>
        <v>0</v>
      </c>
      <c r="AA21" s="101">
        <f t="shared" si="43"/>
        <v>0</v>
      </c>
      <c r="AB21" s="101">
        <f t="shared" si="43"/>
        <v>0</v>
      </c>
      <c r="AC21" s="101">
        <f t="shared" si="43"/>
        <v>0</v>
      </c>
      <c r="AD21" s="101">
        <f t="shared" si="43"/>
        <v>0</v>
      </c>
      <c r="AE21" s="101">
        <f t="shared" si="43"/>
        <v>0</v>
      </c>
      <c r="AF21" s="15">
        <f t="shared" si="43"/>
        <v>0</v>
      </c>
      <c r="AG21" s="15">
        <f t="shared" ref="AG21:AH21" si="44">AG76+AG131</f>
        <v>1364075.2</v>
      </c>
      <c r="AH21" s="15">
        <f t="shared" si="44"/>
        <v>659461.06000000006</v>
      </c>
      <c r="AI21" s="15">
        <f t="shared" si="41"/>
        <v>1315789.199</v>
      </c>
      <c r="AJ21" s="15">
        <f t="shared" si="41"/>
        <v>1904351.327</v>
      </c>
      <c r="AK21" s="15">
        <f t="shared" ref="AK21" si="45">AK76+AK131</f>
        <v>2149449.9110000003</v>
      </c>
      <c r="AL21" s="15">
        <f>AL76+AL131</f>
        <v>0</v>
      </c>
      <c r="AM21" s="95">
        <f t="shared" si="10"/>
        <v>7393126.6970000006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98">
        <f t="shared" ref="D22:AH22" si="46">D77+D132</f>
        <v>0</v>
      </c>
      <c r="E22" s="98">
        <f t="shared" si="46"/>
        <v>0</v>
      </c>
      <c r="F22" s="98">
        <f t="shared" si="46"/>
        <v>0</v>
      </c>
      <c r="G22" s="98">
        <f t="shared" si="46"/>
        <v>0</v>
      </c>
      <c r="H22" s="98">
        <f t="shared" si="46"/>
        <v>0</v>
      </c>
      <c r="I22" s="98">
        <f t="shared" si="46"/>
        <v>0</v>
      </c>
      <c r="J22" s="98">
        <f t="shared" si="46"/>
        <v>0</v>
      </c>
      <c r="K22" s="98">
        <f t="shared" si="46"/>
        <v>0</v>
      </c>
      <c r="L22" s="98">
        <f t="shared" si="46"/>
        <v>0</v>
      </c>
      <c r="M22" s="98">
        <f t="shared" si="46"/>
        <v>0</v>
      </c>
      <c r="N22" s="98">
        <f t="shared" si="46"/>
        <v>0</v>
      </c>
      <c r="O22" s="98">
        <f t="shared" si="46"/>
        <v>0</v>
      </c>
      <c r="P22" s="98">
        <f t="shared" si="46"/>
        <v>0</v>
      </c>
      <c r="Q22" s="98">
        <f t="shared" si="46"/>
        <v>0</v>
      </c>
      <c r="R22" s="98">
        <f t="shared" si="46"/>
        <v>0</v>
      </c>
      <c r="S22" s="98">
        <f t="shared" si="46"/>
        <v>0</v>
      </c>
      <c r="T22" s="98">
        <f t="shared" si="46"/>
        <v>0</v>
      </c>
      <c r="U22" s="98">
        <f t="shared" si="46"/>
        <v>0</v>
      </c>
      <c r="V22" s="98">
        <f t="shared" si="46"/>
        <v>0</v>
      </c>
      <c r="W22" s="98">
        <f t="shared" si="46"/>
        <v>0</v>
      </c>
      <c r="X22" s="99">
        <f t="shared" si="46"/>
        <v>0</v>
      </c>
      <c r="Y22" s="99">
        <f t="shared" si="46"/>
        <v>0</v>
      </c>
      <c r="Z22" s="99">
        <f t="shared" si="46"/>
        <v>0</v>
      </c>
      <c r="AA22" s="99">
        <f t="shared" si="46"/>
        <v>0</v>
      </c>
      <c r="AB22" s="99">
        <f t="shared" si="46"/>
        <v>0</v>
      </c>
      <c r="AC22" s="99">
        <f t="shared" si="46"/>
        <v>0</v>
      </c>
      <c r="AD22" s="99">
        <f t="shared" si="46"/>
        <v>0</v>
      </c>
      <c r="AE22" s="99">
        <f t="shared" si="46"/>
        <v>0</v>
      </c>
      <c r="AF22" s="14">
        <f t="shared" si="46"/>
        <v>0</v>
      </c>
      <c r="AG22" s="14">
        <f t="shared" si="46"/>
        <v>556</v>
      </c>
      <c r="AH22" s="14">
        <f t="shared" si="46"/>
        <v>393</v>
      </c>
      <c r="AI22" s="14">
        <f t="shared" si="41"/>
        <v>388</v>
      </c>
      <c r="AJ22" s="14">
        <f t="shared" si="41"/>
        <v>405</v>
      </c>
      <c r="AK22" s="14">
        <f t="shared" ref="AK22" si="47">AK77+AK132</f>
        <v>550</v>
      </c>
      <c r="AL22" s="14">
        <f>AL77+AL132</f>
        <v>0</v>
      </c>
      <c r="AM22" s="94">
        <f t="shared" ref="AM22:AM25" si="48">SUM(D22:AL22)</f>
        <v>2292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100">
        <f t="shared" ref="D23:AH23" si="49">D78+D133</f>
        <v>0</v>
      </c>
      <c r="E23" s="100">
        <f t="shared" si="49"/>
        <v>0</v>
      </c>
      <c r="F23" s="100">
        <f t="shared" si="49"/>
        <v>0</v>
      </c>
      <c r="G23" s="100">
        <f t="shared" si="49"/>
        <v>0</v>
      </c>
      <c r="H23" s="100">
        <f t="shared" si="49"/>
        <v>0</v>
      </c>
      <c r="I23" s="100">
        <f t="shared" si="49"/>
        <v>0</v>
      </c>
      <c r="J23" s="100">
        <f t="shared" si="49"/>
        <v>0</v>
      </c>
      <c r="K23" s="100">
        <f t="shared" si="49"/>
        <v>0</v>
      </c>
      <c r="L23" s="100">
        <f t="shared" si="49"/>
        <v>0</v>
      </c>
      <c r="M23" s="100">
        <f t="shared" si="49"/>
        <v>0</v>
      </c>
      <c r="N23" s="100">
        <f t="shared" si="49"/>
        <v>0</v>
      </c>
      <c r="O23" s="100">
        <f t="shared" si="49"/>
        <v>0</v>
      </c>
      <c r="P23" s="100">
        <f t="shared" si="49"/>
        <v>0</v>
      </c>
      <c r="Q23" s="100">
        <f t="shared" si="49"/>
        <v>0</v>
      </c>
      <c r="R23" s="100">
        <f t="shared" si="49"/>
        <v>0</v>
      </c>
      <c r="S23" s="100">
        <f t="shared" si="49"/>
        <v>0</v>
      </c>
      <c r="T23" s="100">
        <f t="shared" si="49"/>
        <v>0</v>
      </c>
      <c r="U23" s="100">
        <f t="shared" si="49"/>
        <v>0</v>
      </c>
      <c r="V23" s="100">
        <f t="shared" si="49"/>
        <v>0</v>
      </c>
      <c r="W23" s="100">
        <f t="shared" si="49"/>
        <v>0</v>
      </c>
      <c r="X23" s="101">
        <f t="shared" si="49"/>
        <v>0</v>
      </c>
      <c r="Y23" s="101">
        <f t="shared" si="49"/>
        <v>0</v>
      </c>
      <c r="Z23" s="101">
        <f t="shared" si="49"/>
        <v>0</v>
      </c>
      <c r="AA23" s="101">
        <f t="shared" si="49"/>
        <v>0</v>
      </c>
      <c r="AB23" s="101">
        <f t="shared" si="49"/>
        <v>0</v>
      </c>
      <c r="AC23" s="101">
        <f t="shared" si="49"/>
        <v>0</v>
      </c>
      <c r="AD23" s="101">
        <f t="shared" si="49"/>
        <v>0</v>
      </c>
      <c r="AE23" s="101">
        <f t="shared" si="49"/>
        <v>0</v>
      </c>
      <c r="AF23" s="15">
        <f t="shared" si="49"/>
        <v>0</v>
      </c>
      <c r="AG23" s="15">
        <f t="shared" si="49"/>
        <v>478640.15100000001</v>
      </c>
      <c r="AH23" s="15">
        <f t="shared" si="49"/>
        <v>531466.38</v>
      </c>
      <c r="AI23" s="15">
        <f t="shared" si="41"/>
        <v>566740.57599999988</v>
      </c>
      <c r="AJ23" s="15">
        <f t="shared" si="41"/>
        <v>584717.527</v>
      </c>
      <c r="AK23" s="15">
        <f t="shared" ref="AK23" si="50">AK78+AK133</f>
        <v>1049700.9460000005</v>
      </c>
      <c r="AL23" s="15">
        <f>AL78+AL133</f>
        <v>0</v>
      </c>
      <c r="AM23" s="95">
        <f t="shared" si="48"/>
        <v>3211265.58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98">
        <f t="shared" ref="D24:AH24" si="51">D79+D134</f>
        <v>0</v>
      </c>
      <c r="E24" s="98">
        <f t="shared" si="51"/>
        <v>0</v>
      </c>
      <c r="F24" s="98">
        <f t="shared" si="51"/>
        <v>0</v>
      </c>
      <c r="G24" s="98">
        <f t="shared" si="51"/>
        <v>0</v>
      </c>
      <c r="H24" s="98">
        <f t="shared" si="51"/>
        <v>0</v>
      </c>
      <c r="I24" s="98">
        <f t="shared" si="51"/>
        <v>0</v>
      </c>
      <c r="J24" s="98">
        <f t="shared" si="51"/>
        <v>0</v>
      </c>
      <c r="K24" s="98">
        <f t="shared" si="51"/>
        <v>0</v>
      </c>
      <c r="L24" s="98">
        <f t="shared" si="51"/>
        <v>0</v>
      </c>
      <c r="M24" s="98">
        <f t="shared" si="51"/>
        <v>0</v>
      </c>
      <c r="N24" s="98">
        <f t="shared" si="51"/>
        <v>0</v>
      </c>
      <c r="O24" s="98">
        <f t="shared" si="51"/>
        <v>0</v>
      </c>
      <c r="P24" s="98">
        <f t="shared" si="51"/>
        <v>0</v>
      </c>
      <c r="Q24" s="98">
        <f t="shared" si="51"/>
        <v>0</v>
      </c>
      <c r="R24" s="98">
        <f t="shared" si="51"/>
        <v>0</v>
      </c>
      <c r="S24" s="98">
        <f t="shared" si="51"/>
        <v>0</v>
      </c>
      <c r="T24" s="98">
        <f t="shared" si="51"/>
        <v>0</v>
      </c>
      <c r="U24" s="98">
        <f t="shared" si="51"/>
        <v>0</v>
      </c>
      <c r="V24" s="98">
        <f t="shared" si="51"/>
        <v>0</v>
      </c>
      <c r="W24" s="98">
        <f t="shared" si="51"/>
        <v>0</v>
      </c>
      <c r="X24" s="98">
        <f t="shared" si="51"/>
        <v>0</v>
      </c>
      <c r="Y24" s="98">
        <f t="shared" si="51"/>
        <v>0</v>
      </c>
      <c r="Z24" s="98">
        <f t="shared" si="51"/>
        <v>0</v>
      </c>
      <c r="AA24" s="98">
        <f t="shared" si="51"/>
        <v>0</v>
      </c>
      <c r="AB24" s="98">
        <f t="shared" si="51"/>
        <v>0</v>
      </c>
      <c r="AC24" s="98">
        <f t="shared" si="51"/>
        <v>0</v>
      </c>
      <c r="AD24" s="98">
        <f t="shared" si="51"/>
        <v>0</v>
      </c>
      <c r="AE24" s="98">
        <f t="shared" si="51"/>
        <v>0</v>
      </c>
      <c r="AF24" s="98">
        <f t="shared" si="51"/>
        <v>0</v>
      </c>
      <c r="AG24" s="98">
        <f t="shared" si="51"/>
        <v>0</v>
      </c>
      <c r="AH24" s="98">
        <f t="shared" si="51"/>
        <v>0</v>
      </c>
      <c r="AI24" s="98">
        <f t="shared" si="41"/>
        <v>0</v>
      </c>
      <c r="AJ24" s="98">
        <f t="shared" si="41"/>
        <v>0</v>
      </c>
      <c r="AK24" s="98">
        <f t="shared" ref="AK24" si="52">AK79+AK134</f>
        <v>0</v>
      </c>
      <c r="AL24" s="98">
        <f>AL79+AL134</f>
        <v>0</v>
      </c>
      <c r="AM24" s="94">
        <f t="shared" si="48"/>
        <v>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100">
        <f t="shared" ref="D25:AH25" si="53">D80+D135</f>
        <v>0</v>
      </c>
      <c r="E25" s="100">
        <f t="shared" si="53"/>
        <v>0</v>
      </c>
      <c r="F25" s="100">
        <f t="shared" si="53"/>
        <v>0</v>
      </c>
      <c r="G25" s="100">
        <f t="shared" si="53"/>
        <v>0</v>
      </c>
      <c r="H25" s="100">
        <f t="shared" si="53"/>
        <v>0</v>
      </c>
      <c r="I25" s="100">
        <f t="shared" si="53"/>
        <v>0</v>
      </c>
      <c r="J25" s="100">
        <f t="shared" si="53"/>
        <v>0</v>
      </c>
      <c r="K25" s="100">
        <f t="shared" si="53"/>
        <v>0</v>
      </c>
      <c r="L25" s="100">
        <f t="shared" si="53"/>
        <v>0</v>
      </c>
      <c r="M25" s="100">
        <f t="shared" si="53"/>
        <v>0</v>
      </c>
      <c r="N25" s="100">
        <f t="shared" si="53"/>
        <v>0</v>
      </c>
      <c r="O25" s="100">
        <f t="shared" si="53"/>
        <v>0</v>
      </c>
      <c r="P25" s="100">
        <f t="shared" si="53"/>
        <v>0</v>
      </c>
      <c r="Q25" s="100">
        <f t="shared" si="53"/>
        <v>0</v>
      </c>
      <c r="R25" s="100">
        <f t="shared" si="53"/>
        <v>0</v>
      </c>
      <c r="S25" s="100">
        <f t="shared" si="53"/>
        <v>0</v>
      </c>
      <c r="T25" s="100">
        <f t="shared" si="53"/>
        <v>0</v>
      </c>
      <c r="U25" s="100">
        <f t="shared" si="53"/>
        <v>0</v>
      </c>
      <c r="V25" s="100">
        <f t="shared" si="53"/>
        <v>0</v>
      </c>
      <c r="W25" s="100">
        <f t="shared" si="53"/>
        <v>0</v>
      </c>
      <c r="X25" s="100">
        <f t="shared" si="53"/>
        <v>0</v>
      </c>
      <c r="Y25" s="100">
        <f t="shared" si="53"/>
        <v>0</v>
      </c>
      <c r="Z25" s="100">
        <f t="shared" si="53"/>
        <v>0</v>
      </c>
      <c r="AA25" s="100">
        <f t="shared" si="53"/>
        <v>0</v>
      </c>
      <c r="AB25" s="100">
        <f t="shared" si="53"/>
        <v>0</v>
      </c>
      <c r="AC25" s="100">
        <f t="shared" si="53"/>
        <v>0</v>
      </c>
      <c r="AD25" s="100">
        <f t="shared" si="53"/>
        <v>0</v>
      </c>
      <c r="AE25" s="100">
        <f t="shared" si="53"/>
        <v>0</v>
      </c>
      <c r="AF25" s="100">
        <f t="shared" si="53"/>
        <v>0</v>
      </c>
      <c r="AG25" s="100">
        <f t="shared" si="53"/>
        <v>0</v>
      </c>
      <c r="AH25" s="100">
        <f t="shared" si="53"/>
        <v>0</v>
      </c>
      <c r="AI25" s="100">
        <f t="shared" si="41"/>
        <v>0</v>
      </c>
      <c r="AJ25" s="100">
        <f t="shared" si="41"/>
        <v>0</v>
      </c>
      <c r="AK25" s="100">
        <f t="shared" ref="AK25" si="54">AK80+AK135</f>
        <v>0</v>
      </c>
      <c r="AL25" s="100">
        <f>AL80+AL135</f>
        <v>0</v>
      </c>
      <c r="AM25" s="95">
        <f t="shared" si="48"/>
        <v>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98">
        <f t="shared" ref="D26:AL26" si="55">D81+D136</f>
        <v>0</v>
      </c>
      <c r="E26" s="98">
        <f t="shared" si="55"/>
        <v>0</v>
      </c>
      <c r="F26" s="98">
        <f t="shared" si="55"/>
        <v>0</v>
      </c>
      <c r="G26" s="98">
        <f t="shared" si="55"/>
        <v>0</v>
      </c>
      <c r="H26" s="98">
        <f t="shared" si="55"/>
        <v>0</v>
      </c>
      <c r="I26" s="98">
        <f t="shared" si="55"/>
        <v>0</v>
      </c>
      <c r="J26" s="98">
        <f t="shared" si="55"/>
        <v>0</v>
      </c>
      <c r="K26" s="98">
        <f t="shared" si="55"/>
        <v>0</v>
      </c>
      <c r="L26" s="98">
        <f t="shared" si="55"/>
        <v>0</v>
      </c>
      <c r="M26" s="98">
        <f t="shared" si="55"/>
        <v>0</v>
      </c>
      <c r="N26" s="98">
        <f t="shared" si="55"/>
        <v>0</v>
      </c>
      <c r="O26" s="98">
        <f t="shared" si="55"/>
        <v>0</v>
      </c>
      <c r="P26" s="98">
        <f t="shared" si="55"/>
        <v>0</v>
      </c>
      <c r="Q26" s="98">
        <f t="shared" si="55"/>
        <v>0</v>
      </c>
      <c r="R26" s="98">
        <f t="shared" si="55"/>
        <v>0</v>
      </c>
      <c r="S26" s="98">
        <f t="shared" si="55"/>
        <v>0</v>
      </c>
      <c r="T26" s="98">
        <f t="shared" si="55"/>
        <v>0</v>
      </c>
      <c r="U26" s="98">
        <f t="shared" si="55"/>
        <v>0</v>
      </c>
      <c r="V26" s="98">
        <f t="shared" si="55"/>
        <v>0</v>
      </c>
      <c r="W26" s="98">
        <f t="shared" si="55"/>
        <v>0</v>
      </c>
      <c r="X26" s="99">
        <f t="shared" si="55"/>
        <v>0</v>
      </c>
      <c r="Y26" s="99">
        <f t="shared" si="55"/>
        <v>0</v>
      </c>
      <c r="Z26" s="99">
        <f t="shared" si="55"/>
        <v>0</v>
      </c>
      <c r="AA26" s="99">
        <f t="shared" si="55"/>
        <v>0</v>
      </c>
      <c r="AB26" s="99">
        <f t="shared" si="55"/>
        <v>0</v>
      </c>
      <c r="AC26" s="99">
        <f t="shared" si="55"/>
        <v>0</v>
      </c>
      <c r="AD26" s="99">
        <f t="shared" si="55"/>
        <v>0</v>
      </c>
      <c r="AE26" s="99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94">
        <f t="shared" si="10"/>
        <v>0</v>
      </c>
    </row>
    <row r="27" spans="1:42" ht="12.75" customHeight="1" x14ac:dyDescent="0.2">
      <c r="A27" s="142"/>
      <c r="B27" s="133"/>
      <c r="C27" s="11" t="s">
        <v>3</v>
      </c>
      <c r="D27" s="100">
        <f t="shared" ref="D27:AL27" si="59">D82+D137</f>
        <v>0</v>
      </c>
      <c r="E27" s="100">
        <f t="shared" si="59"/>
        <v>0</v>
      </c>
      <c r="F27" s="100">
        <f t="shared" si="59"/>
        <v>0</v>
      </c>
      <c r="G27" s="100">
        <f t="shared" si="59"/>
        <v>0</v>
      </c>
      <c r="H27" s="100">
        <f t="shared" si="59"/>
        <v>0</v>
      </c>
      <c r="I27" s="100">
        <f t="shared" si="59"/>
        <v>0</v>
      </c>
      <c r="J27" s="100">
        <f t="shared" si="59"/>
        <v>0</v>
      </c>
      <c r="K27" s="100">
        <f t="shared" si="59"/>
        <v>0</v>
      </c>
      <c r="L27" s="100">
        <f t="shared" si="59"/>
        <v>0</v>
      </c>
      <c r="M27" s="100">
        <f t="shared" si="59"/>
        <v>0</v>
      </c>
      <c r="N27" s="100">
        <f t="shared" si="59"/>
        <v>0</v>
      </c>
      <c r="O27" s="100">
        <f t="shared" si="59"/>
        <v>0</v>
      </c>
      <c r="P27" s="100">
        <f t="shared" si="59"/>
        <v>0</v>
      </c>
      <c r="Q27" s="100">
        <f t="shared" si="59"/>
        <v>0</v>
      </c>
      <c r="R27" s="100">
        <f t="shared" si="59"/>
        <v>0</v>
      </c>
      <c r="S27" s="100">
        <f t="shared" si="59"/>
        <v>0</v>
      </c>
      <c r="T27" s="100">
        <f t="shared" si="59"/>
        <v>0</v>
      </c>
      <c r="U27" s="100">
        <f t="shared" si="59"/>
        <v>0</v>
      </c>
      <c r="V27" s="100">
        <f t="shared" si="59"/>
        <v>0</v>
      </c>
      <c r="W27" s="100">
        <f t="shared" si="59"/>
        <v>0</v>
      </c>
      <c r="X27" s="101">
        <f t="shared" si="59"/>
        <v>0</v>
      </c>
      <c r="Y27" s="101">
        <f t="shared" si="59"/>
        <v>0</v>
      </c>
      <c r="Z27" s="101">
        <f t="shared" si="59"/>
        <v>0</v>
      </c>
      <c r="AA27" s="101">
        <f t="shared" si="59"/>
        <v>0</v>
      </c>
      <c r="AB27" s="101">
        <f t="shared" si="59"/>
        <v>0</v>
      </c>
      <c r="AC27" s="101">
        <f t="shared" si="59"/>
        <v>0</v>
      </c>
      <c r="AD27" s="101">
        <f t="shared" si="59"/>
        <v>0</v>
      </c>
      <c r="AE27" s="101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95">
        <f t="shared" si="10"/>
        <v>0</v>
      </c>
    </row>
    <row r="28" spans="1:42" ht="12.75" customHeight="1" x14ac:dyDescent="0.2">
      <c r="A28" s="142"/>
      <c r="B28" s="132" t="s">
        <v>58</v>
      </c>
      <c r="C28" s="10" t="s">
        <v>0</v>
      </c>
      <c r="D28" s="98">
        <f t="shared" ref="D28:AL28" si="63">D83+D138</f>
        <v>0</v>
      </c>
      <c r="E28" s="98">
        <f t="shared" si="63"/>
        <v>0</v>
      </c>
      <c r="F28" s="98">
        <f t="shared" si="63"/>
        <v>0</v>
      </c>
      <c r="G28" s="98">
        <f t="shared" si="63"/>
        <v>0</v>
      </c>
      <c r="H28" s="98">
        <f t="shared" si="63"/>
        <v>0</v>
      </c>
      <c r="I28" s="98">
        <f t="shared" si="63"/>
        <v>0</v>
      </c>
      <c r="J28" s="98">
        <f t="shared" si="63"/>
        <v>0</v>
      </c>
      <c r="K28" s="98">
        <f t="shared" si="63"/>
        <v>0</v>
      </c>
      <c r="L28" s="98">
        <f t="shared" si="63"/>
        <v>0</v>
      </c>
      <c r="M28" s="98">
        <f t="shared" si="63"/>
        <v>0</v>
      </c>
      <c r="N28" s="98">
        <f t="shared" si="63"/>
        <v>0</v>
      </c>
      <c r="O28" s="98">
        <f t="shared" si="63"/>
        <v>0</v>
      </c>
      <c r="P28" s="98">
        <f t="shared" si="63"/>
        <v>0</v>
      </c>
      <c r="Q28" s="98">
        <f t="shared" si="63"/>
        <v>0</v>
      </c>
      <c r="R28" s="98">
        <f t="shared" si="63"/>
        <v>0</v>
      </c>
      <c r="S28" s="98">
        <f t="shared" si="63"/>
        <v>0</v>
      </c>
      <c r="T28" s="98">
        <f t="shared" si="63"/>
        <v>0</v>
      </c>
      <c r="U28" s="98">
        <f t="shared" si="63"/>
        <v>0</v>
      </c>
      <c r="V28" s="98">
        <f t="shared" si="63"/>
        <v>0</v>
      </c>
      <c r="W28" s="98">
        <f t="shared" si="63"/>
        <v>0</v>
      </c>
      <c r="X28" s="99">
        <f t="shared" si="63"/>
        <v>0</v>
      </c>
      <c r="Y28" s="99">
        <f t="shared" si="63"/>
        <v>0</v>
      </c>
      <c r="Z28" s="99">
        <f t="shared" si="63"/>
        <v>0</v>
      </c>
      <c r="AA28" s="99">
        <f t="shared" si="63"/>
        <v>0</v>
      </c>
      <c r="AB28" s="99">
        <f t="shared" si="63"/>
        <v>0</v>
      </c>
      <c r="AC28" s="99">
        <f t="shared" si="63"/>
        <v>0</v>
      </c>
      <c r="AD28" s="99">
        <f t="shared" si="63"/>
        <v>0</v>
      </c>
      <c r="AE28" s="99">
        <f t="shared" si="63"/>
        <v>0</v>
      </c>
      <c r="AF28" s="14">
        <f t="shared" si="63"/>
        <v>0</v>
      </c>
      <c r="AG28" s="14">
        <f t="shared" ref="AG28:AH28" si="64">AG83+AG138</f>
        <v>5</v>
      </c>
      <c r="AH28" s="14">
        <f t="shared" si="64"/>
        <v>9</v>
      </c>
      <c r="AI28" s="14">
        <f t="shared" ref="AI28:AJ28" si="65">AI83+AI138</f>
        <v>20</v>
      </c>
      <c r="AJ28" s="14">
        <f t="shared" si="65"/>
        <v>5</v>
      </c>
      <c r="AK28" s="14">
        <f t="shared" ref="AK28" si="66">AK83+AK138</f>
        <v>28</v>
      </c>
      <c r="AL28" s="14">
        <f t="shared" si="63"/>
        <v>0</v>
      </c>
      <c r="AM28" s="94">
        <f t="shared" si="10"/>
        <v>67</v>
      </c>
    </row>
    <row r="29" spans="1:42" ht="12.75" customHeight="1" x14ac:dyDescent="0.2">
      <c r="A29" s="142"/>
      <c r="B29" s="133"/>
      <c r="C29" s="11" t="s">
        <v>3</v>
      </c>
      <c r="D29" s="100">
        <f t="shared" ref="D29:AL29" si="67">D84+D139</f>
        <v>0</v>
      </c>
      <c r="E29" s="100">
        <f t="shared" si="67"/>
        <v>0</v>
      </c>
      <c r="F29" s="100">
        <f t="shared" si="67"/>
        <v>0</v>
      </c>
      <c r="G29" s="100">
        <f t="shared" si="67"/>
        <v>0</v>
      </c>
      <c r="H29" s="100">
        <f t="shared" si="67"/>
        <v>0</v>
      </c>
      <c r="I29" s="100">
        <f t="shared" si="67"/>
        <v>0</v>
      </c>
      <c r="J29" s="100">
        <f t="shared" si="67"/>
        <v>0</v>
      </c>
      <c r="K29" s="100">
        <f t="shared" si="67"/>
        <v>0</v>
      </c>
      <c r="L29" s="100">
        <f t="shared" si="67"/>
        <v>0</v>
      </c>
      <c r="M29" s="100">
        <f t="shared" si="67"/>
        <v>0</v>
      </c>
      <c r="N29" s="100">
        <f t="shared" si="67"/>
        <v>0</v>
      </c>
      <c r="O29" s="100">
        <f t="shared" si="67"/>
        <v>0</v>
      </c>
      <c r="P29" s="100">
        <f t="shared" si="67"/>
        <v>0</v>
      </c>
      <c r="Q29" s="100">
        <f t="shared" si="67"/>
        <v>0</v>
      </c>
      <c r="R29" s="100">
        <f t="shared" si="67"/>
        <v>0</v>
      </c>
      <c r="S29" s="100">
        <f t="shared" si="67"/>
        <v>0</v>
      </c>
      <c r="T29" s="100">
        <f t="shared" si="67"/>
        <v>0</v>
      </c>
      <c r="U29" s="100">
        <f t="shared" si="67"/>
        <v>0</v>
      </c>
      <c r="V29" s="100">
        <f t="shared" si="67"/>
        <v>0</v>
      </c>
      <c r="W29" s="100">
        <f t="shared" si="67"/>
        <v>0</v>
      </c>
      <c r="X29" s="101">
        <f t="shared" si="67"/>
        <v>0</v>
      </c>
      <c r="Y29" s="101">
        <f t="shared" si="67"/>
        <v>0</v>
      </c>
      <c r="Z29" s="101">
        <f t="shared" si="67"/>
        <v>0</v>
      </c>
      <c r="AA29" s="101">
        <f t="shared" si="67"/>
        <v>0</v>
      </c>
      <c r="AB29" s="101">
        <f t="shared" si="67"/>
        <v>0</v>
      </c>
      <c r="AC29" s="101">
        <f t="shared" si="67"/>
        <v>0</v>
      </c>
      <c r="AD29" s="101">
        <f t="shared" si="67"/>
        <v>0</v>
      </c>
      <c r="AE29" s="101">
        <f t="shared" si="67"/>
        <v>0</v>
      </c>
      <c r="AF29" s="15">
        <f t="shared" si="67"/>
        <v>0</v>
      </c>
      <c r="AG29" s="15">
        <f t="shared" ref="AG29:AH29" si="68">AG84+AG139</f>
        <v>1265</v>
      </c>
      <c r="AH29" s="15">
        <f t="shared" si="68"/>
        <v>3226</v>
      </c>
      <c r="AI29" s="15">
        <f t="shared" ref="AI29:AJ29" si="69">AI84+AI139</f>
        <v>6121</v>
      </c>
      <c r="AJ29" s="15">
        <f t="shared" si="69"/>
        <v>1717</v>
      </c>
      <c r="AK29" s="15">
        <f t="shared" ref="AK29" si="70">AK84+AK139</f>
        <v>9373</v>
      </c>
      <c r="AL29" s="15">
        <f t="shared" si="67"/>
        <v>0</v>
      </c>
      <c r="AM29" s="95">
        <f t="shared" si="10"/>
        <v>21702</v>
      </c>
    </row>
    <row r="30" spans="1:42" ht="12.75" customHeight="1" x14ac:dyDescent="0.2">
      <c r="A30" s="142"/>
      <c r="B30" s="132" t="s">
        <v>28</v>
      </c>
      <c r="C30" s="10" t="s">
        <v>0</v>
      </c>
      <c r="D30" s="98">
        <f t="shared" ref="D30:AL30" si="71">D85+D140</f>
        <v>0</v>
      </c>
      <c r="E30" s="98">
        <f t="shared" si="71"/>
        <v>0</v>
      </c>
      <c r="F30" s="98">
        <f t="shared" si="71"/>
        <v>0</v>
      </c>
      <c r="G30" s="98">
        <f t="shared" si="71"/>
        <v>0</v>
      </c>
      <c r="H30" s="98">
        <f t="shared" si="71"/>
        <v>0</v>
      </c>
      <c r="I30" s="98">
        <f t="shared" si="71"/>
        <v>0</v>
      </c>
      <c r="J30" s="98">
        <f t="shared" si="71"/>
        <v>0</v>
      </c>
      <c r="K30" s="98">
        <f t="shared" si="71"/>
        <v>0</v>
      </c>
      <c r="L30" s="98">
        <f t="shared" si="71"/>
        <v>0</v>
      </c>
      <c r="M30" s="98">
        <f t="shared" si="71"/>
        <v>0</v>
      </c>
      <c r="N30" s="98">
        <f t="shared" si="71"/>
        <v>0</v>
      </c>
      <c r="O30" s="98">
        <f t="shared" si="71"/>
        <v>0</v>
      </c>
      <c r="P30" s="98">
        <f t="shared" si="71"/>
        <v>0</v>
      </c>
      <c r="Q30" s="98">
        <f t="shared" si="71"/>
        <v>0</v>
      </c>
      <c r="R30" s="98">
        <f t="shared" si="71"/>
        <v>0</v>
      </c>
      <c r="S30" s="98">
        <f t="shared" si="71"/>
        <v>0</v>
      </c>
      <c r="T30" s="98">
        <f t="shared" si="71"/>
        <v>0</v>
      </c>
      <c r="U30" s="98">
        <f t="shared" si="71"/>
        <v>0</v>
      </c>
      <c r="V30" s="98">
        <f t="shared" si="71"/>
        <v>0</v>
      </c>
      <c r="W30" s="98">
        <f t="shared" si="71"/>
        <v>0</v>
      </c>
      <c r="X30" s="99">
        <f t="shared" si="71"/>
        <v>0</v>
      </c>
      <c r="Y30" s="99">
        <f t="shared" si="71"/>
        <v>0</v>
      </c>
      <c r="Z30" s="99">
        <f t="shared" si="71"/>
        <v>0</v>
      </c>
      <c r="AA30" s="99">
        <f t="shared" si="71"/>
        <v>0</v>
      </c>
      <c r="AB30" s="99">
        <f t="shared" si="71"/>
        <v>0</v>
      </c>
      <c r="AC30" s="99">
        <f t="shared" si="71"/>
        <v>0</v>
      </c>
      <c r="AD30" s="99">
        <f t="shared" si="71"/>
        <v>0</v>
      </c>
      <c r="AE30" s="99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94">
        <f t="shared" si="10"/>
        <v>0</v>
      </c>
    </row>
    <row r="31" spans="1:42" ht="12.75" customHeight="1" x14ac:dyDescent="0.2">
      <c r="A31" s="142"/>
      <c r="B31" s="133"/>
      <c r="C31" s="11" t="s">
        <v>3</v>
      </c>
      <c r="D31" s="100">
        <f t="shared" ref="D31:AL31" si="75">D86+D141</f>
        <v>0</v>
      </c>
      <c r="E31" s="100">
        <f t="shared" si="75"/>
        <v>0</v>
      </c>
      <c r="F31" s="100">
        <f t="shared" si="75"/>
        <v>0</v>
      </c>
      <c r="G31" s="100">
        <f t="shared" si="75"/>
        <v>0</v>
      </c>
      <c r="H31" s="100">
        <f t="shared" si="75"/>
        <v>0</v>
      </c>
      <c r="I31" s="100">
        <f t="shared" si="75"/>
        <v>0</v>
      </c>
      <c r="J31" s="100">
        <f t="shared" si="75"/>
        <v>0</v>
      </c>
      <c r="K31" s="100">
        <f t="shared" si="75"/>
        <v>0</v>
      </c>
      <c r="L31" s="100">
        <f t="shared" si="75"/>
        <v>0</v>
      </c>
      <c r="M31" s="100">
        <f t="shared" si="75"/>
        <v>0</v>
      </c>
      <c r="N31" s="100">
        <f t="shared" si="75"/>
        <v>0</v>
      </c>
      <c r="O31" s="100">
        <f t="shared" si="75"/>
        <v>0</v>
      </c>
      <c r="P31" s="100">
        <f t="shared" si="75"/>
        <v>0</v>
      </c>
      <c r="Q31" s="100">
        <f t="shared" si="75"/>
        <v>0</v>
      </c>
      <c r="R31" s="100">
        <f t="shared" si="75"/>
        <v>0</v>
      </c>
      <c r="S31" s="100">
        <f t="shared" si="75"/>
        <v>0</v>
      </c>
      <c r="T31" s="100">
        <f t="shared" si="75"/>
        <v>0</v>
      </c>
      <c r="U31" s="100">
        <f t="shared" si="75"/>
        <v>0</v>
      </c>
      <c r="V31" s="100">
        <f t="shared" si="75"/>
        <v>0</v>
      </c>
      <c r="W31" s="100">
        <f t="shared" si="75"/>
        <v>0</v>
      </c>
      <c r="X31" s="101">
        <f t="shared" si="75"/>
        <v>0</v>
      </c>
      <c r="Y31" s="101">
        <f t="shared" si="75"/>
        <v>0</v>
      </c>
      <c r="Z31" s="101">
        <f t="shared" si="75"/>
        <v>0</v>
      </c>
      <c r="AA31" s="101">
        <f t="shared" si="75"/>
        <v>0</v>
      </c>
      <c r="AB31" s="101">
        <f t="shared" si="75"/>
        <v>0</v>
      </c>
      <c r="AC31" s="101">
        <f t="shared" si="75"/>
        <v>0</v>
      </c>
      <c r="AD31" s="101">
        <f t="shared" si="75"/>
        <v>0</v>
      </c>
      <c r="AE31" s="101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95">
        <f t="shared" si="10"/>
        <v>0</v>
      </c>
    </row>
    <row r="32" spans="1:42" ht="12.75" customHeight="1" x14ac:dyDescent="0.2">
      <c r="A32" s="142"/>
      <c r="B32" s="132" t="s">
        <v>29</v>
      </c>
      <c r="C32" s="10" t="s">
        <v>0</v>
      </c>
      <c r="D32" s="98">
        <f t="shared" ref="D32:AL32" si="79">D87+D142</f>
        <v>0</v>
      </c>
      <c r="E32" s="98">
        <f t="shared" si="79"/>
        <v>0</v>
      </c>
      <c r="F32" s="98">
        <f t="shared" si="79"/>
        <v>0</v>
      </c>
      <c r="G32" s="98">
        <f t="shared" si="79"/>
        <v>0</v>
      </c>
      <c r="H32" s="98">
        <f t="shared" si="79"/>
        <v>0</v>
      </c>
      <c r="I32" s="98">
        <f t="shared" si="79"/>
        <v>0</v>
      </c>
      <c r="J32" s="98">
        <f t="shared" si="79"/>
        <v>0</v>
      </c>
      <c r="K32" s="98">
        <f t="shared" si="79"/>
        <v>0</v>
      </c>
      <c r="L32" s="98">
        <f t="shared" si="79"/>
        <v>0</v>
      </c>
      <c r="M32" s="98">
        <f t="shared" si="79"/>
        <v>0</v>
      </c>
      <c r="N32" s="98">
        <f t="shared" si="79"/>
        <v>0</v>
      </c>
      <c r="O32" s="98">
        <f t="shared" si="79"/>
        <v>0</v>
      </c>
      <c r="P32" s="98">
        <f t="shared" si="79"/>
        <v>0</v>
      </c>
      <c r="Q32" s="98">
        <f t="shared" si="79"/>
        <v>0</v>
      </c>
      <c r="R32" s="98">
        <f t="shared" si="79"/>
        <v>0</v>
      </c>
      <c r="S32" s="98">
        <f t="shared" si="79"/>
        <v>0</v>
      </c>
      <c r="T32" s="98">
        <f t="shared" si="79"/>
        <v>0</v>
      </c>
      <c r="U32" s="98">
        <f t="shared" si="79"/>
        <v>0</v>
      </c>
      <c r="V32" s="98">
        <f t="shared" si="79"/>
        <v>0</v>
      </c>
      <c r="W32" s="98">
        <f t="shared" si="79"/>
        <v>0</v>
      </c>
      <c r="X32" s="99">
        <f t="shared" si="79"/>
        <v>0</v>
      </c>
      <c r="Y32" s="99">
        <f t="shared" si="79"/>
        <v>0</v>
      </c>
      <c r="Z32" s="99">
        <f t="shared" si="79"/>
        <v>0</v>
      </c>
      <c r="AA32" s="99">
        <f t="shared" si="79"/>
        <v>0</v>
      </c>
      <c r="AB32" s="99">
        <f t="shared" si="79"/>
        <v>0</v>
      </c>
      <c r="AC32" s="99">
        <f t="shared" si="79"/>
        <v>0</v>
      </c>
      <c r="AD32" s="99">
        <f t="shared" si="79"/>
        <v>0</v>
      </c>
      <c r="AE32" s="99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94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100">
        <f t="shared" ref="D33:AL33" si="83">D88+D143</f>
        <v>0</v>
      </c>
      <c r="E33" s="100">
        <f t="shared" si="83"/>
        <v>0</v>
      </c>
      <c r="F33" s="100">
        <f t="shared" si="83"/>
        <v>0</v>
      </c>
      <c r="G33" s="100">
        <f t="shared" si="83"/>
        <v>0</v>
      </c>
      <c r="H33" s="100">
        <f t="shared" si="83"/>
        <v>0</v>
      </c>
      <c r="I33" s="100">
        <f t="shared" si="83"/>
        <v>0</v>
      </c>
      <c r="J33" s="100">
        <f t="shared" si="83"/>
        <v>0</v>
      </c>
      <c r="K33" s="100">
        <f t="shared" si="83"/>
        <v>0</v>
      </c>
      <c r="L33" s="100">
        <f t="shared" si="83"/>
        <v>0</v>
      </c>
      <c r="M33" s="100">
        <f t="shared" si="83"/>
        <v>0</v>
      </c>
      <c r="N33" s="100">
        <f t="shared" si="83"/>
        <v>0</v>
      </c>
      <c r="O33" s="100">
        <f t="shared" si="83"/>
        <v>0</v>
      </c>
      <c r="P33" s="100">
        <f t="shared" si="83"/>
        <v>0</v>
      </c>
      <c r="Q33" s="100">
        <f t="shared" si="83"/>
        <v>0</v>
      </c>
      <c r="R33" s="100">
        <f t="shared" si="83"/>
        <v>0</v>
      </c>
      <c r="S33" s="100">
        <f t="shared" si="83"/>
        <v>0</v>
      </c>
      <c r="T33" s="100">
        <f t="shared" si="83"/>
        <v>0</v>
      </c>
      <c r="U33" s="100">
        <f t="shared" si="83"/>
        <v>0</v>
      </c>
      <c r="V33" s="100">
        <f t="shared" si="83"/>
        <v>0</v>
      </c>
      <c r="W33" s="100">
        <f t="shared" si="83"/>
        <v>0</v>
      </c>
      <c r="X33" s="101">
        <f t="shared" si="83"/>
        <v>0</v>
      </c>
      <c r="Y33" s="101">
        <f t="shared" si="83"/>
        <v>0</v>
      </c>
      <c r="Z33" s="101">
        <f t="shared" si="83"/>
        <v>0</v>
      </c>
      <c r="AA33" s="101">
        <f t="shared" si="83"/>
        <v>0</v>
      </c>
      <c r="AB33" s="101">
        <f t="shared" si="83"/>
        <v>0</v>
      </c>
      <c r="AC33" s="101">
        <f t="shared" si="83"/>
        <v>0</v>
      </c>
      <c r="AD33" s="101">
        <f t="shared" si="83"/>
        <v>0</v>
      </c>
      <c r="AE33" s="101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95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98">
        <f t="shared" ref="D34:AL34" si="87">D89+D144</f>
        <v>0</v>
      </c>
      <c r="E34" s="98">
        <f t="shared" si="87"/>
        <v>0</v>
      </c>
      <c r="F34" s="98">
        <f t="shared" si="87"/>
        <v>0</v>
      </c>
      <c r="G34" s="98">
        <f t="shared" si="87"/>
        <v>0</v>
      </c>
      <c r="H34" s="98">
        <f t="shared" si="87"/>
        <v>0</v>
      </c>
      <c r="I34" s="98">
        <f t="shared" si="87"/>
        <v>0</v>
      </c>
      <c r="J34" s="98">
        <f t="shared" si="87"/>
        <v>0</v>
      </c>
      <c r="K34" s="98">
        <f t="shared" si="87"/>
        <v>0</v>
      </c>
      <c r="L34" s="98">
        <f t="shared" si="87"/>
        <v>0</v>
      </c>
      <c r="M34" s="98">
        <f t="shared" si="87"/>
        <v>0</v>
      </c>
      <c r="N34" s="98">
        <f t="shared" si="87"/>
        <v>0</v>
      </c>
      <c r="O34" s="98">
        <f t="shared" si="87"/>
        <v>0</v>
      </c>
      <c r="P34" s="98">
        <f t="shared" si="87"/>
        <v>0</v>
      </c>
      <c r="Q34" s="98">
        <f t="shared" si="87"/>
        <v>0</v>
      </c>
      <c r="R34" s="98">
        <f t="shared" si="87"/>
        <v>0</v>
      </c>
      <c r="S34" s="98">
        <f t="shared" si="87"/>
        <v>0</v>
      </c>
      <c r="T34" s="98">
        <f t="shared" si="87"/>
        <v>0</v>
      </c>
      <c r="U34" s="98">
        <f t="shared" si="87"/>
        <v>0</v>
      </c>
      <c r="V34" s="98">
        <f t="shared" si="87"/>
        <v>0</v>
      </c>
      <c r="W34" s="98">
        <f t="shared" si="87"/>
        <v>0</v>
      </c>
      <c r="X34" s="99">
        <f t="shared" si="87"/>
        <v>0</v>
      </c>
      <c r="Y34" s="99">
        <f t="shared" si="87"/>
        <v>0</v>
      </c>
      <c r="Z34" s="99">
        <f t="shared" si="87"/>
        <v>0</v>
      </c>
      <c r="AA34" s="99">
        <f t="shared" si="87"/>
        <v>0</v>
      </c>
      <c r="AB34" s="99">
        <f t="shared" si="87"/>
        <v>0</v>
      </c>
      <c r="AC34" s="99">
        <f t="shared" si="87"/>
        <v>0</v>
      </c>
      <c r="AD34" s="99">
        <f t="shared" si="87"/>
        <v>0</v>
      </c>
      <c r="AE34" s="99">
        <f t="shared" si="87"/>
        <v>0</v>
      </c>
      <c r="AF34" s="14">
        <f t="shared" si="87"/>
        <v>0</v>
      </c>
      <c r="AG34" s="14">
        <f t="shared" ref="AG34:AH34" si="88">AG89+AG144</f>
        <v>584</v>
      </c>
      <c r="AH34" s="14">
        <f t="shared" si="88"/>
        <v>647</v>
      </c>
      <c r="AI34" s="14">
        <f t="shared" ref="AI34:AJ34" si="89">AI89+AI144</f>
        <v>546</v>
      </c>
      <c r="AJ34" s="14">
        <f t="shared" si="89"/>
        <v>592</v>
      </c>
      <c r="AK34" s="14">
        <f t="shared" ref="AK34" si="90">AK89+AK144</f>
        <v>234</v>
      </c>
      <c r="AL34" s="14">
        <f t="shared" si="87"/>
        <v>0</v>
      </c>
      <c r="AM34" s="94">
        <f t="shared" si="10"/>
        <v>2603</v>
      </c>
    </row>
    <row r="35" spans="1:39" ht="19.5" customHeight="1" x14ac:dyDescent="0.2">
      <c r="A35" s="142"/>
      <c r="B35" s="133"/>
      <c r="C35" s="11" t="s">
        <v>3</v>
      </c>
      <c r="D35" s="100">
        <f t="shared" ref="D35:AL35" si="91">D90+D145</f>
        <v>0</v>
      </c>
      <c r="E35" s="100">
        <f t="shared" si="91"/>
        <v>0</v>
      </c>
      <c r="F35" s="100">
        <f t="shared" si="91"/>
        <v>0</v>
      </c>
      <c r="G35" s="100">
        <f t="shared" si="91"/>
        <v>0</v>
      </c>
      <c r="H35" s="100">
        <f t="shared" si="91"/>
        <v>0</v>
      </c>
      <c r="I35" s="100">
        <f t="shared" si="91"/>
        <v>0</v>
      </c>
      <c r="J35" s="100">
        <f t="shared" si="91"/>
        <v>0</v>
      </c>
      <c r="K35" s="100">
        <f t="shared" si="91"/>
        <v>0</v>
      </c>
      <c r="L35" s="100">
        <f t="shared" si="91"/>
        <v>0</v>
      </c>
      <c r="M35" s="100">
        <f t="shared" si="91"/>
        <v>0</v>
      </c>
      <c r="N35" s="100">
        <f t="shared" si="91"/>
        <v>0</v>
      </c>
      <c r="O35" s="100">
        <f t="shared" si="91"/>
        <v>0</v>
      </c>
      <c r="P35" s="100">
        <f t="shared" si="91"/>
        <v>0</v>
      </c>
      <c r="Q35" s="100">
        <f t="shared" si="91"/>
        <v>0</v>
      </c>
      <c r="R35" s="100">
        <f t="shared" si="91"/>
        <v>0</v>
      </c>
      <c r="S35" s="100">
        <f t="shared" si="91"/>
        <v>0</v>
      </c>
      <c r="T35" s="100">
        <f t="shared" si="91"/>
        <v>0</v>
      </c>
      <c r="U35" s="100">
        <f t="shared" si="91"/>
        <v>0</v>
      </c>
      <c r="V35" s="100">
        <f t="shared" si="91"/>
        <v>0</v>
      </c>
      <c r="W35" s="100">
        <f t="shared" si="91"/>
        <v>0</v>
      </c>
      <c r="X35" s="101">
        <f t="shared" si="91"/>
        <v>0</v>
      </c>
      <c r="Y35" s="101">
        <f t="shared" si="91"/>
        <v>0</v>
      </c>
      <c r="Z35" s="101">
        <f t="shared" si="91"/>
        <v>0</v>
      </c>
      <c r="AA35" s="101">
        <f t="shared" si="91"/>
        <v>0</v>
      </c>
      <c r="AB35" s="101">
        <f t="shared" si="91"/>
        <v>0</v>
      </c>
      <c r="AC35" s="101">
        <f t="shared" si="91"/>
        <v>0</v>
      </c>
      <c r="AD35" s="101">
        <f t="shared" si="91"/>
        <v>0</v>
      </c>
      <c r="AE35" s="101">
        <f t="shared" si="91"/>
        <v>0</v>
      </c>
      <c r="AF35" s="15">
        <f t="shared" si="91"/>
        <v>0</v>
      </c>
      <c r="AG35" s="15">
        <f t="shared" ref="AG35:AH35" si="92">AG90+AG145</f>
        <v>259060</v>
      </c>
      <c r="AH35" s="15">
        <f t="shared" si="92"/>
        <v>257510</v>
      </c>
      <c r="AI35" s="15">
        <f t="shared" ref="AI35:AJ35" si="93">AI90+AI145</f>
        <v>254670</v>
      </c>
      <c r="AJ35" s="15">
        <f t="shared" si="93"/>
        <v>267210</v>
      </c>
      <c r="AK35" s="15">
        <f t="shared" ref="AK35" si="94">AK90+AK145</f>
        <v>103680</v>
      </c>
      <c r="AL35" s="15">
        <f t="shared" si="91"/>
        <v>0</v>
      </c>
      <c r="AM35" s="95">
        <f t="shared" si="10"/>
        <v>1142130</v>
      </c>
    </row>
    <row r="36" spans="1:39" ht="12.75" customHeight="1" x14ac:dyDescent="0.2">
      <c r="A36" s="142"/>
      <c r="B36" s="132" t="s">
        <v>60</v>
      </c>
      <c r="C36" s="10" t="s">
        <v>0</v>
      </c>
      <c r="D36" s="98">
        <f t="shared" ref="D36:AL36" si="95">D91+D146</f>
        <v>0</v>
      </c>
      <c r="E36" s="98">
        <f t="shared" si="95"/>
        <v>0</v>
      </c>
      <c r="F36" s="98">
        <f t="shared" si="95"/>
        <v>0</v>
      </c>
      <c r="G36" s="98">
        <f t="shared" si="95"/>
        <v>0</v>
      </c>
      <c r="H36" s="98">
        <f t="shared" si="95"/>
        <v>0</v>
      </c>
      <c r="I36" s="98">
        <f t="shared" si="95"/>
        <v>0</v>
      </c>
      <c r="J36" s="98">
        <f t="shared" si="95"/>
        <v>0</v>
      </c>
      <c r="K36" s="98">
        <f t="shared" si="95"/>
        <v>0</v>
      </c>
      <c r="L36" s="98">
        <f t="shared" si="95"/>
        <v>0</v>
      </c>
      <c r="M36" s="98">
        <f t="shared" si="95"/>
        <v>0</v>
      </c>
      <c r="N36" s="98">
        <f t="shared" si="95"/>
        <v>0</v>
      </c>
      <c r="O36" s="98">
        <f t="shared" si="95"/>
        <v>0</v>
      </c>
      <c r="P36" s="98">
        <f t="shared" si="95"/>
        <v>0</v>
      </c>
      <c r="Q36" s="98">
        <f t="shared" si="95"/>
        <v>0</v>
      </c>
      <c r="R36" s="98">
        <f t="shared" si="95"/>
        <v>0</v>
      </c>
      <c r="S36" s="98">
        <f t="shared" si="95"/>
        <v>0</v>
      </c>
      <c r="T36" s="98">
        <f t="shared" si="95"/>
        <v>0</v>
      </c>
      <c r="U36" s="98">
        <f t="shared" si="95"/>
        <v>0</v>
      </c>
      <c r="V36" s="98">
        <f t="shared" si="95"/>
        <v>0</v>
      </c>
      <c r="W36" s="98">
        <f t="shared" si="95"/>
        <v>0</v>
      </c>
      <c r="X36" s="99">
        <f t="shared" si="95"/>
        <v>0</v>
      </c>
      <c r="Y36" s="99">
        <f t="shared" si="95"/>
        <v>0</v>
      </c>
      <c r="Z36" s="99">
        <f t="shared" si="95"/>
        <v>0</v>
      </c>
      <c r="AA36" s="99">
        <f t="shared" si="95"/>
        <v>0</v>
      </c>
      <c r="AB36" s="99">
        <f t="shared" si="95"/>
        <v>0</v>
      </c>
      <c r="AC36" s="99">
        <f t="shared" si="95"/>
        <v>0</v>
      </c>
      <c r="AD36" s="99">
        <f t="shared" si="95"/>
        <v>0</v>
      </c>
      <c r="AE36" s="99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94">
        <f t="shared" si="10"/>
        <v>0</v>
      </c>
    </row>
    <row r="37" spans="1:39" ht="12.75" customHeight="1" x14ac:dyDescent="0.2">
      <c r="A37" s="142"/>
      <c r="B37" s="133"/>
      <c r="C37" s="11" t="s">
        <v>3</v>
      </c>
      <c r="D37" s="100">
        <f t="shared" ref="D37:AL37" si="99">D92+D147</f>
        <v>0</v>
      </c>
      <c r="E37" s="100">
        <f t="shared" si="99"/>
        <v>0</v>
      </c>
      <c r="F37" s="100">
        <f t="shared" si="99"/>
        <v>0</v>
      </c>
      <c r="G37" s="100">
        <f t="shared" si="99"/>
        <v>0</v>
      </c>
      <c r="H37" s="100">
        <f t="shared" si="99"/>
        <v>0</v>
      </c>
      <c r="I37" s="100">
        <f t="shared" si="99"/>
        <v>0</v>
      </c>
      <c r="J37" s="100">
        <f t="shared" si="99"/>
        <v>0</v>
      </c>
      <c r="K37" s="100">
        <f t="shared" si="99"/>
        <v>0</v>
      </c>
      <c r="L37" s="100">
        <f t="shared" si="99"/>
        <v>0</v>
      </c>
      <c r="M37" s="100">
        <f t="shared" si="99"/>
        <v>0</v>
      </c>
      <c r="N37" s="100">
        <f t="shared" si="99"/>
        <v>0</v>
      </c>
      <c r="O37" s="100">
        <f t="shared" si="99"/>
        <v>0</v>
      </c>
      <c r="P37" s="100">
        <f t="shared" si="99"/>
        <v>0</v>
      </c>
      <c r="Q37" s="100">
        <f t="shared" si="99"/>
        <v>0</v>
      </c>
      <c r="R37" s="100">
        <f t="shared" si="99"/>
        <v>0</v>
      </c>
      <c r="S37" s="100">
        <f t="shared" si="99"/>
        <v>0</v>
      </c>
      <c r="T37" s="100">
        <f t="shared" si="99"/>
        <v>0</v>
      </c>
      <c r="U37" s="100">
        <f t="shared" si="99"/>
        <v>0</v>
      </c>
      <c r="V37" s="100">
        <f t="shared" si="99"/>
        <v>0</v>
      </c>
      <c r="W37" s="100">
        <f t="shared" si="99"/>
        <v>0</v>
      </c>
      <c r="X37" s="101">
        <f t="shared" si="99"/>
        <v>0</v>
      </c>
      <c r="Y37" s="101">
        <f t="shared" si="99"/>
        <v>0</v>
      </c>
      <c r="Z37" s="101">
        <f t="shared" si="99"/>
        <v>0</v>
      </c>
      <c r="AA37" s="101">
        <f t="shared" si="99"/>
        <v>0</v>
      </c>
      <c r="AB37" s="101">
        <f t="shared" si="99"/>
        <v>0</v>
      </c>
      <c r="AC37" s="101">
        <f t="shared" si="99"/>
        <v>0</v>
      </c>
      <c r="AD37" s="101">
        <f t="shared" si="99"/>
        <v>0</v>
      </c>
      <c r="AE37" s="101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95">
        <f t="shared" si="10"/>
        <v>0</v>
      </c>
    </row>
    <row r="38" spans="1:39" ht="12.75" customHeight="1" x14ac:dyDescent="0.2">
      <c r="A38" s="142"/>
      <c r="B38" s="132" t="s">
        <v>39</v>
      </c>
      <c r="C38" s="10" t="s">
        <v>0</v>
      </c>
      <c r="D38" s="98">
        <f t="shared" ref="D38:AL38" si="103">D93+D148</f>
        <v>0</v>
      </c>
      <c r="E38" s="98">
        <f t="shared" si="103"/>
        <v>0</v>
      </c>
      <c r="F38" s="98">
        <f t="shared" si="103"/>
        <v>0</v>
      </c>
      <c r="G38" s="98">
        <f t="shared" si="103"/>
        <v>0</v>
      </c>
      <c r="H38" s="98">
        <f t="shared" si="103"/>
        <v>0</v>
      </c>
      <c r="I38" s="98">
        <f t="shared" si="103"/>
        <v>0</v>
      </c>
      <c r="J38" s="98">
        <f t="shared" si="103"/>
        <v>0</v>
      </c>
      <c r="K38" s="98">
        <f t="shared" si="103"/>
        <v>0</v>
      </c>
      <c r="L38" s="98">
        <f t="shared" si="103"/>
        <v>0</v>
      </c>
      <c r="M38" s="98">
        <f t="shared" si="103"/>
        <v>0</v>
      </c>
      <c r="N38" s="98">
        <f t="shared" si="103"/>
        <v>0</v>
      </c>
      <c r="O38" s="98">
        <f t="shared" si="103"/>
        <v>0</v>
      </c>
      <c r="P38" s="98">
        <f t="shared" si="103"/>
        <v>0</v>
      </c>
      <c r="Q38" s="98">
        <f t="shared" si="103"/>
        <v>0</v>
      </c>
      <c r="R38" s="98">
        <f t="shared" si="103"/>
        <v>0</v>
      </c>
      <c r="S38" s="98">
        <f t="shared" si="103"/>
        <v>0</v>
      </c>
      <c r="T38" s="98">
        <f t="shared" si="103"/>
        <v>0</v>
      </c>
      <c r="U38" s="98">
        <f t="shared" si="103"/>
        <v>0</v>
      </c>
      <c r="V38" s="98">
        <f t="shared" si="103"/>
        <v>0</v>
      </c>
      <c r="W38" s="98">
        <f t="shared" si="103"/>
        <v>0</v>
      </c>
      <c r="X38" s="99">
        <f t="shared" si="103"/>
        <v>0</v>
      </c>
      <c r="Y38" s="99">
        <f t="shared" si="103"/>
        <v>0</v>
      </c>
      <c r="Z38" s="99">
        <f t="shared" si="103"/>
        <v>0</v>
      </c>
      <c r="AA38" s="99">
        <f t="shared" si="103"/>
        <v>0</v>
      </c>
      <c r="AB38" s="99">
        <f t="shared" si="103"/>
        <v>0</v>
      </c>
      <c r="AC38" s="99">
        <f t="shared" si="103"/>
        <v>0</v>
      </c>
      <c r="AD38" s="99">
        <f t="shared" si="103"/>
        <v>0</v>
      </c>
      <c r="AE38" s="99">
        <f t="shared" si="103"/>
        <v>0</v>
      </c>
      <c r="AF38" s="14">
        <f t="shared" si="103"/>
        <v>0</v>
      </c>
      <c r="AG38" s="14">
        <f t="shared" ref="AG38:AH38" si="104">AG93+AG148</f>
        <v>1191</v>
      </c>
      <c r="AH38" s="14">
        <f t="shared" si="104"/>
        <v>1647</v>
      </c>
      <c r="AI38" s="14">
        <f t="shared" ref="AI38:AJ38" si="105">AI93+AI148</f>
        <v>1385</v>
      </c>
      <c r="AJ38" s="14">
        <f t="shared" si="105"/>
        <v>588</v>
      </c>
      <c r="AK38" s="14">
        <f t="shared" ref="AK38" si="106">AK93+AK148</f>
        <v>652</v>
      </c>
      <c r="AL38" s="14">
        <f t="shared" si="103"/>
        <v>0</v>
      </c>
      <c r="AM38" s="94">
        <f t="shared" si="10"/>
        <v>5463</v>
      </c>
    </row>
    <row r="39" spans="1:39" ht="24.75" customHeight="1" x14ac:dyDescent="0.2">
      <c r="A39" s="142"/>
      <c r="B39" s="133"/>
      <c r="C39" s="11" t="s">
        <v>3</v>
      </c>
      <c r="D39" s="100">
        <f t="shared" ref="D39:AL39" si="107">D94+D149</f>
        <v>0</v>
      </c>
      <c r="E39" s="100">
        <f t="shared" si="107"/>
        <v>0</v>
      </c>
      <c r="F39" s="100">
        <f t="shared" si="107"/>
        <v>0</v>
      </c>
      <c r="G39" s="100">
        <f t="shared" si="107"/>
        <v>0</v>
      </c>
      <c r="H39" s="100">
        <f t="shared" si="107"/>
        <v>0</v>
      </c>
      <c r="I39" s="100">
        <f t="shared" si="107"/>
        <v>0</v>
      </c>
      <c r="J39" s="100">
        <f t="shared" si="107"/>
        <v>0</v>
      </c>
      <c r="K39" s="100">
        <f t="shared" si="107"/>
        <v>0</v>
      </c>
      <c r="L39" s="100">
        <f t="shared" si="107"/>
        <v>0</v>
      </c>
      <c r="M39" s="100">
        <f t="shared" si="107"/>
        <v>0</v>
      </c>
      <c r="N39" s="100">
        <f t="shared" si="107"/>
        <v>0</v>
      </c>
      <c r="O39" s="100">
        <f t="shared" si="107"/>
        <v>0</v>
      </c>
      <c r="P39" s="100">
        <f t="shared" si="107"/>
        <v>0</v>
      </c>
      <c r="Q39" s="100">
        <f t="shared" si="107"/>
        <v>0</v>
      </c>
      <c r="R39" s="100">
        <f t="shared" si="107"/>
        <v>0</v>
      </c>
      <c r="S39" s="100">
        <f t="shared" si="107"/>
        <v>0</v>
      </c>
      <c r="T39" s="100">
        <f t="shared" si="107"/>
        <v>0</v>
      </c>
      <c r="U39" s="100">
        <f t="shared" si="107"/>
        <v>0</v>
      </c>
      <c r="V39" s="100">
        <f t="shared" si="107"/>
        <v>0</v>
      </c>
      <c r="W39" s="100">
        <f t="shared" si="107"/>
        <v>0</v>
      </c>
      <c r="X39" s="101">
        <f t="shared" si="107"/>
        <v>0</v>
      </c>
      <c r="Y39" s="101">
        <f t="shared" si="107"/>
        <v>0</v>
      </c>
      <c r="Z39" s="101">
        <f t="shared" si="107"/>
        <v>0</v>
      </c>
      <c r="AA39" s="101">
        <f t="shared" si="107"/>
        <v>0</v>
      </c>
      <c r="AB39" s="101">
        <f t="shared" si="107"/>
        <v>0</v>
      </c>
      <c r="AC39" s="101">
        <f t="shared" si="107"/>
        <v>0</v>
      </c>
      <c r="AD39" s="101">
        <f t="shared" si="107"/>
        <v>0</v>
      </c>
      <c r="AE39" s="101">
        <f t="shared" si="107"/>
        <v>0</v>
      </c>
      <c r="AF39" s="15">
        <f t="shared" si="107"/>
        <v>0</v>
      </c>
      <c r="AG39" s="15">
        <f t="shared" ref="AG39:AH39" si="108">AG94+AG149</f>
        <v>555006</v>
      </c>
      <c r="AH39" s="15">
        <f t="shared" si="108"/>
        <v>767502</v>
      </c>
      <c r="AI39" s="15">
        <f t="shared" ref="AI39:AJ39" si="109">AI94+AI149</f>
        <v>696655</v>
      </c>
      <c r="AJ39" s="15">
        <f t="shared" si="109"/>
        <v>361972.80000000005</v>
      </c>
      <c r="AK39" s="15">
        <f t="shared" ref="AK39" si="110">AK94+AK149</f>
        <v>401632</v>
      </c>
      <c r="AL39" s="15">
        <f t="shared" si="107"/>
        <v>0</v>
      </c>
      <c r="AM39" s="95">
        <f t="shared" si="10"/>
        <v>2782767.8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98">
        <f t="shared" ref="D40:AL40" si="111">D95+D150</f>
        <v>0</v>
      </c>
      <c r="E40" s="98">
        <f t="shared" si="111"/>
        <v>0</v>
      </c>
      <c r="F40" s="98">
        <f t="shared" si="111"/>
        <v>0</v>
      </c>
      <c r="G40" s="98">
        <f t="shared" si="111"/>
        <v>0</v>
      </c>
      <c r="H40" s="98">
        <f t="shared" si="111"/>
        <v>0</v>
      </c>
      <c r="I40" s="98">
        <f t="shared" si="111"/>
        <v>0</v>
      </c>
      <c r="J40" s="98">
        <f t="shared" si="111"/>
        <v>0</v>
      </c>
      <c r="K40" s="98">
        <f t="shared" si="111"/>
        <v>0</v>
      </c>
      <c r="L40" s="98">
        <f t="shared" si="111"/>
        <v>0</v>
      </c>
      <c r="M40" s="98">
        <f t="shared" si="111"/>
        <v>0</v>
      </c>
      <c r="N40" s="98">
        <f t="shared" si="111"/>
        <v>0</v>
      </c>
      <c r="O40" s="98">
        <f t="shared" si="111"/>
        <v>0</v>
      </c>
      <c r="P40" s="98">
        <f t="shared" si="111"/>
        <v>0</v>
      </c>
      <c r="Q40" s="98">
        <f t="shared" si="111"/>
        <v>0</v>
      </c>
      <c r="R40" s="98">
        <f t="shared" si="111"/>
        <v>0</v>
      </c>
      <c r="S40" s="98">
        <f t="shared" si="111"/>
        <v>0</v>
      </c>
      <c r="T40" s="98">
        <f t="shared" si="111"/>
        <v>0</v>
      </c>
      <c r="U40" s="98">
        <f t="shared" si="111"/>
        <v>0</v>
      </c>
      <c r="V40" s="98">
        <f t="shared" si="111"/>
        <v>0</v>
      </c>
      <c r="W40" s="98">
        <f t="shared" si="111"/>
        <v>0</v>
      </c>
      <c r="X40" s="99">
        <f t="shared" si="111"/>
        <v>0</v>
      </c>
      <c r="Y40" s="99">
        <f t="shared" si="111"/>
        <v>0</v>
      </c>
      <c r="Z40" s="99">
        <f t="shared" si="111"/>
        <v>0</v>
      </c>
      <c r="AA40" s="99">
        <f t="shared" si="111"/>
        <v>0</v>
      </c>
      <c r="AB40" s="99">
        <f t="shared" si="111"/>
        <v>0</v>
      </c>
      <c r="AC40" s="99">
        <f t="shared" si="111"/>
        <v>0</v>
      </c>
      <c r="AD40" s="99">
        <f t="shared" si="111"/>
        <v>0</v>
      </c>
      <c r="AE40" s="99">
        <f t="shared" si="111"/>
        <v>0</v>
      </c>
      <c r="AF40" s="14">
        <f t="shared" si="111"/>
        <v>0</v>
      </c>
      <c r="AG40" s="14">
        <f t="shared" ref="AG40:AH40" si="112">AG95+AG150</f>
        <v>4715</v>
      </c>
      <c r="AH40" s="14">
        <f t="shared" si="112"/>
        <v>6155</v>
      </c>
      <c r="AI40" s="14">
        <f t="shared" ref="AI40:AJ40" si="113">AI95+AI150</f>
        <v>4495</v>
      </c>
      <c r="AJ40" s="14">
        <f t="shared" si="113"/>
        <v>4395</v>
      </c>
      <c r="AK40" s="14">
        <f t="shared" ref="AK40" si="114">AK95+AK150</f>
        <v>4384</v>
      </c>
      <c r="AL40" s="14">
        <f t="shared" si="111"/>
        <v>0</v>
      </c>
      <c r="AM40" s="94">
        <f t="shared" si="10"/>
        <v>24144</v>
      </c>
    </row>
    <row r="41" spans="1:39" ht="12.75" customHeight="1" x14ac:dyDescent="0.2">
      <c r="A41" s="144"/>
      <c r="B41" s="133"/>
      <c r="C41" s="11" t="s">
        <v>3</v>
      </c>
      <c r="D41" s="100">
        <f t="shared" ref="D41:AL41" si="115">D96+D151</f>
        <v>0</v>
      </c>
      <c r="E41" s="100">
        <f t="shared" si="115"/>
        <v>0</v>
      </c>
      <c r="F41" s="100">
        <f t="shared" si="115"/>
        <v>0</v>
      </c>
      <c r="G41" s="100">
        <f t="shared" si="115"/>
        <v>0</v>
      </c>
      <c r="H41" s="100">
        <f t="shared" si="115"/>
        <v>0</v>
      </c>
      <c r="I41" s="100">
        <f t="shared" si="115"/>
        <v>0</v>
      </c>
      <c r="J41" s="100">
        <f t="shared" si="115"/>
        <v>0</v>
      </c>
      <c r="K41" s="100">
        <f t="shared" si="115"/>
        <v>0</v>
      </c>
      <c r="L41" s="100">
        <f t="shared" si="115"/>
        <v>0</v>
      </c>
      <c r="M41" s="100">
        <f t="shared" si="115"/>
        <v>0</v>
      </c>
      <c r="N41" s="100">
        <f t="shared" si="115"/>
        <v>0</v>
      </c>
      <c r="O41" s="100">
        <f t="shared" si="115"/>
        <v>0</v>
      </c>
      <c r="P41" s="100">
        <f t="shared" si="115"/>
        <v>0</v>
      </c>
      <c r="Q41" s="100">
        <f t="shared" si="115"/>
        <v>0</v>
      </c>
      <c r="R41" s="100">
        <f t="shared" si="115"/>
        <v>0</v>
      </c>
      <c r="S41" s="100">
        <f t="shared" si="115"/>
        <v>0</v>
      </c>
      <c r="T41" s="100">
        <f t="shared" si="115"/>
        <v>0</v>
      </c>
      <c r="U41" s="100">
        <f t="shared" si="115"/>
        <v>0</v>
      </c>
      <c r="V41" s="100">
        <f t="shared" si="115"/>
        <v>0</v>
      </c>
      <c r="W41" s="100">
        <f t="shared" si="115"/>
        <v>0</v>
      </c>
      <c r="X41" s="101">
        <f t="shared" si="115"/>
        <v>0</v>
      </c>
      <c r="Y41" s="101">
        <f t="shared" si="115"/>
        <v>0</v>
      </c>
      <c r="Z41" s="101">
        <f t="shared" si="115"/>
        <v>0</v>
      </c>
      <c r="AA41" s="101">
        <f t="shared" si="115"/>
        <v>0</v>
      </c>
      <c r="AB41" s="101">
        <f t="shared" si="115"/>
        <v>0</v>
      </c>
      <c r="AC41" s="101">
        <f t="shared" si="115"/>
        <v>0</v>
      </c>
      <c r="AD41" s="101">
        <f t="shared" si="115"/>
        <v>0</v>
      </c>
      <c r="AE41" s="101">
        <f t="shared" si="115"/>
        <v>0</v>
      </c>
      <c r="AF41" s="15">
        <f t="shared" si="115"/>
        <v>0</v>
      </c>
      <c r="AG41" s="15">
        <f t="shared" ref="AG41:AH41" si="116">AG96+AG151</f>
        <v>818641.62</v>
      </c>
      <c r="AH41" s="15">
        <f t="shared" si="116"/>
        <v>989728.24</v>
      </c>
      <c r="AI41" s="15">
        <f t="shared" ref="AI41:AJ41" si="117">AI96+AI151</f>
        <v>962013.60299999977</v>
      </c>
      <c r="AJ41" s="15">
        <f t="shared" si="117"/>
        <v>1155144.7200000002</v>
      </c>
      <c r="AK41" s="15">
        <f t="shared" ref="AK41" si="118">AK96+AK151</f>
        <v>1133194.2</v>
      </c>
      <c r="AL41" s="15">
        <f t="shared" si="115"/>
        <v>0</v>
      </c>
      <c r="AM41" s="95">
        <f t="shared" si="10"/>
        <v>5058722.3829999994</v>
      </c>
    </row>
    <row r="42" spans="1:39" ht="19.5" customHeight="1" x14ac:dyDescent="0.2">
      <c r="A42" s="144"/>
      <c r="B42" s="132" t="s">
        <v>6</v>
      </c>
      <c r="C42" s="10" t="s">
        <v>0</v>
      </c>
      <c r="D42" s="98">
        <f t="shared" ref="D42:AL42" si="119">D97+D152</f>
        <v>0</v>
      </c>
      <c r="E42" s="98">
        <f t="shared" si="119"/>
        <v>0</v>
      </c>
      <c r="F42" s="98">
        <f t="shared" si="119"/>
        <v>0</v>
      </c>
      <c r="G42" s="98">
        <f t="shared" si="119"/>
        <v>0</v>
      </c>
      <c r="H42" s="98">
        <f t="shared" si="119"/>
        <v>0</v>
      </c>
      <c r="I42" s="98">
        <f t="shared" si="119"/>
        <v>0</v>
      </c>
      <c r="J42" s="98">
        <f t="shared" si="119"/>
        <v>0</v>
      </c>
      <c r="K42" s="98">
        <f t="shared" si="119"/>
        <v>0</v>
      </c>
      <c r="L42" s="98">
        <f t="shared" si="119"/>
        <v>0</v>
      </c>
      <c r="M42" s="98">
        <f t="shared" si="119"/>
        <v>0</v>
      </c>
      <c r="N42" s="98">
        <f t="shared" si="119"/>
        <v>0</v>
      </c>
      <c r="O42" s="98">
        <f t="shared" si="119"/>
        <v>0</v>
      </c>
      <c r="P42" s="98">
        <f t="shared" si="119"/>
        <v>0</v>
      </c>
      <c r="Q42" s="98">
        <f t="shared" si="119"/>
        <v>0</v>
      </c>
      <c r="R42" s="98">
        <f t="shared" si="119"/>
        <v>0</v>
      </c>
      <c r="S42" s="98">
        <f t="shared" si="119"/>
        <v>0</v>
      </c>
      <c r="T42" s="98">
        <f t="shared" si="119"/>
        <v>0</v>
      </c>
      <c r="U42" s="98">
        <f t="shared" si="119"/>
        <v>0</v>
      </c>
      <c r="V42" s="98">
        <f t="shared" si="119"/>
        <v>0</v>
      </c>
      <c r="W42" s="98">
        <f t="shared" si="119"/>
        <v>0</v>
      </c>
      <c r="X42" s="99">
        <f t="shared" si="119"/>
        <v>0</v>
      </c>
      <c r="Y42" s="99">
        <f t="shared" si="119"/>
        <v>0</v>
      </c>
      <c r="Z42" s="99">
        <f t="shared" si="119"/>
        <v>0</v>
      </c>
      <c r="AA42" s="99">
        <f t="shared" si="119"/>
        <v>0</v>
      </c>
      <c r="AB42" s="99">
        <f t="shared" si="119"/>
        <v>0</v>
      </c>
      <c r="AC42" s="99">
        <f t="shared" si="119"/>
        <v>0</v>
      </c>
      <c r="AD42" s="99">
        <f t="shared" si="119"/>
        <v>0</v>
      </c>
      <c r="AE42" s="99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94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100">
        <f t="shared" ref="D43:AL43" si="123">D98+D153</f>
        <v>0</v>
      </c>
      <c r="E43" s="100">
        <f t="shared" si="123"/>
        <v>0</v>
      </c>
      <c r="F43" s="100">
        <f t="shared" si="123"/>
        <v>0</v>
      </c>
      <c r="G43" s="100">
        <f t="shared" si="123"/>
        <v>0</v>
      </c>
      <c r="H43" s="100">
        <f t="shared" si="123"/>
        <v>0</v>
      </c>
      <c r="I43" s="100">
        <f t="shared" si="123"/>
        <v>0</v>
      </c>
      <c r="J43" s="100">
        <f t="shared" si="123"/>
        <v>0</v>
      </c>
      <c r="K43" s="100">
        <f t="shared" si="123"/>
        <v>0</v>
      </c>
      <c r="L43" s="100">
        <f t="shared" si="123"/>
        <v>0</v>
      </c>
      <c r="M43" s="100">
        <f t="shared" si="123"/>
        <v>0</v>
      </c>
      <c r="N43" s="100">
        <f t="shared" si="123"/>
        <v>0</v>
      </c>
      <c r="O43" s="100">
        <f t="shared" si="123"/>
        <v>0</v>
      </c>
      <c r="P43" s="100">
        <f t="shared" si="123"/>
        <v>0</v>
      </c>
      <c r="Q43" s="100">
        <f t="shared" si="123"/>
        <v>0</v>
      </c>
      <c r="R43" s="100">
        <f t="shared" si="123"/>
        <v>0</v>
      </c>
      <c r="S43" s="100">
        <f t="shared" si="123"/>
        <v>0</v>
      </c>
      <c r="T43" s="100">
        <f t="shared" si="123"/>
        <v>0</v>
      </c>
      <c r="U43" s="100">
        <f t="shared" si="123"/>
        <v>0</v>
      </c>
      <c r="V43" s="100">
        <f t="shared" si="123"/>
        <v>0</v>
      </c>
      <c r="W43" s="100">
        <f t="shared" si="123"/>
        <v>0</v>
      </c>
      <c r="X43" s="101">
        <f t="shared" si="123"/>
        <v>0</v>
      </c>
      <c r="Y43" s="101">
        <f t="shared" si="123"/>
        <v>0</v>
      </c>
      <c r="Z43" s="101">
        <f t="shared" si="123"/>
        <v>0</v>
      </c>
      <c r="AA43" s="101">
        <f t="shared" si="123"/>
        <v>0</v>
      </c>
      <c r="AB43" s="101">
        <f t="shared" si="123"/>
        <v>0</v>
      </c>
      <c r="AC43" s="101">
        <f t="shared" si="123"/>
        <v>0</v>
      </c>
      <c r="AD43" s="101">
        <f t="shared" si="123"/>
        <v>0</v>
      </c>
      <c r="AE43" s="101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95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98">
        <f t="shared" ref="D44:AL44" si="127">D99+D154</f>
        <v>0</v>
      </c>
      <c r="E44" s="98">
        <f t="shared" si="127"/>
        <v>0</v>
      </c>
      <c r="F44" s="98">
        <f t="shared" si="127"/>
        <v>0</v>
      </c>
      <c r="G44" s="98">
        <f t="shared" si="127"/>
        <v>0</v>
      </c>
      <c r="H44" s="98">
        <f t="shared" si="127"/>
        <v>0</v>
      </c>
      <c r="I44" s="98">
        <f t="shared" si="127"/>
        <v>0</v>
      </c>
      <c r="J44" s="98">
        <f t="shared" si="127"/>
        <v>0</v>
      </c>
      <c r="K44" s="98">
        <f t="shared" si="127"/>
        <v>0</v>
      </c>
      <c r="L44" s="98">
        <f t="shared" si="127"/>
        <v>0</v>
      </c>
      <c r="M44" s="98">
        <f t="shared" si="127"/>
        <v>0</v>
      </c>
      <c r="N44" s="98">
        <f t="shared" si="127"/>
        <v>0</v>
      </c>
      <c r="O44" s="98">
        <f t="shared" si="127"/>
        <v>0</v>
      </c>
      <c r="P44" s="98">
        <f t="shared" si="127"/>
        <v>0</v>
      </c>
      <c r="Q44" s="98">
        <f t="shared" si="127"/>
        <v>0</v>
      </c>
      <c r="R44" s="98">
        <f t="shared" si="127"/>
        <v>0</v>
      </c>
      <c r="S44" s="98">
        <f t="shared" si="127"/>
        <v>0</v>
      </c>
      <c r="T44" s="98">
        <f t="shared" si="127"/>
        <v>0</v>
      </c>
      <c r="U44" s="98">
        <f t="shared" si="127"/>
        <v>0</v>
      </c>
      <c r="V44" s="98">
        <f t="shared" si="127"/>
        <v>0</v>
      </c>
      <c r="W44" s="98">
        <f t="shared" si="127"/>
        <v>0</v>
      </c>
      <c r="X44" s="99">
        <f t="shared" si="127"/>
        <v>0</v>
      </c>
      <c r="Y44" s="99">
        <f t="shared" si="127"/>
        <v>0</v>
      </c>
      <c r="Z44" s="99">
        <f t="shared" si="127"/>
        <v>0</v>
      </c>
      <c r="AA44" s="99">
        <f t="shared" si="127"/>
        <v>0</v>
      </c>
      <c r="AB44" s="99">
        <f t="shared" si="127"/>
        <v>0</v>
      </c>
      <c r="AC44" s="99">
        <f t="shared" si="127"/>
        <v>0</v>
      </c>
      <c r="AD44" s="99">
        <f t="shared" si="127"/>
        <v>0</v>
      </c>
      <c r="AE44" s="99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94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100">
        <f t="shared" ref="D45:AL45" si="131">D100+D155</f>
        <v>0</v>
      </c>
      <c r="E45" s="100">
        <f t="shared" si="131"/>
        <v>0</v>
      </c>
      <c r="F45" s="100">
        <f t="shared" si="131"/>
        <v>0</v>
      </c>
      <c r="G45" s="100">
        <f t="shared" si="131"/>
        <v>0</v>
      </c>
      <c r="H45" s="100">
        <f t="shared" si="131"/>
        <v>0</v>
      </c>
      <c r="I45" s="100">
        <f t="shared" si="131"/>
        <v>0</v>
      </c>
      <c r="J45" s="100">
        <f t="shared" si="131"/>
        <v>0</v>
      </c>
      <c r="K45" s="100">
        <f t="shared" si="131"/>
        <v>0</v>
      </c>
      <c r="L45" s="100">
        <f t="shared" si="131"/>
        <v>0</v>
      </c>
      <c r="M45" s="100">
        <f t="shared" si="131"/>
        <v>0</v>
      </c>
      <c r="N45" s="100">
        <f t="shared" si="131"/>
        <v>0</v>
      </c>
      <c r="O45" s="100">
        <f t="shared" si="131"/>
        <v>0</v>
      </c>
      <c r="P45" s="100">
        <f t="shared" si="131"/>
        <v>0</v>
      </c>
      <c r="Q45" s="100">
        <f t="shared" si="131"/>
        <v>0</v>
      </c>
      <c r="R45" s="100">
        <f t="shared" si="131"/>
        <v>0</v>
      </c>
      <c r="S45" s="100">
        <f t="shared" si="131"/>
        <v>0</v>
      </c>
      <c r="T45" s="100">
        <f t="shared" si="131"/>
        <v>0</v>
      </c>
      <c r="U45" s="100">
        <f t="shared" si="131"/>
        <v>0</v>
      </c>
      <c r="V45" s="100">
        <f t="shared" si="131"/>
        <v>0</v>
      </c>
      <c r="W45" s="100">
        <f t="shared" si="131"/>
        <v>0</v>
      </c>
      <c r="X45" s="101">
        <f t="shared" si="131"/>
        <v>0</v>
      </c>
      <c r="Y45" s="101">
        <f t="shared" si="131"/>
        <v>0</v>
      </c>
      <c r="Z45" s="101">
        <f t="shared" si="131"/>
        <v>0</v>
      </c>
      <c r="AA45" s="101">
        <f t="shared" si="131"/>
        <v>0</v>
      </c>
      <c r="AB45" s="101">
        <f t="shared" si="131"/>
        <v>0</v>
      </c>
      <c r="AC45" s="101">
        <f t="shared" si="131"/>
        <v>0</v>
      </c>
      <c r="AD45" s="101">
        <f t="shared" si="131"/>
        <v>0</v>
      </c>
      <c r="AE45" s="101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95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98">
        <f t="shared" ref="D46:AL46" si="135">D101+D156</f>
        <v>0</v>
      </c>
      <c r="E46" s="98">
        <f t="shared" si="135"/>
        <v>0</v>
      </c>
      <c r="F46" s="98">
        <f t="shared" si="135"/>
        <v>0</v>
      </c>
      <c r="G46" s="98">
        <f t="shared" si="135"/>
        <v>0</v>
      </c>
      <c r="H46" s="98">
        <f t="shared" si="135"/>
        <v>0</v>
      </c>
      <c r="I46" s="98">
        <f t="shared" si="135"/>
        <v>0</v>
      </c>
      <c r="J46" s="98">
        <f t="shared" si="135"/>
        <v>0</v>
      </c>
      <c r="K46" s="98">
        <f t="shared" si="135"/>
        <v>0</v>
      </c>
      <c r="L46" s="98">
        <f t="shared" si="135"/>
        <v>0</v>
      </c>
      <c r="M46" s="98">
        <f t="shared" si="135"/>
        <v>0</v>
      </c>
      <c r="N46" s="98">
        <f t="shared" si="135"/>
        <v>0</v>
      </c>
      <c r="O46" s="98">
        <f t="shared" si="135"/>
        <v>0</v>
      </c>
      <c r="P46" s="98">
        <f t="shared" si="135"/>
        <v>0</v>
      </c>
      <c r="Q46" s="98">
        <f t="shared" si="135"/>
        <v>0</v>
      </c>
      <c r="R46" s="98">
        <f t="shared" si="135"/>
        <v>0</v>
      </c>
      <c r="S46" s="98">
        <f t="shared" si="135"/>
        <v>0</v>
      </c>
      <c r="T46" s="98">
        <f t="shared" si="135"/>
        <v>0</v>
      </c>
      <c r="U46" s="98">
        <f t="shared" si="135"/>
        <v>0</v>
      </c>
      <c r="V46" s="98">
        <f t="shared" si="135"/>
        <v>0</v>
      </c>
      <c r="W46" s="98">
        <f t="shared" si="135"/>
        <v>0</v>
      </c>
      <c r="X46" s="99">
        <f t="shared" si="135"/>
        <v>0</v>
      </c>
      <c r="Y46" s="99">
        <f t="shared" si="135"/>
        <v>0</v>
      </c>
      <c r="Z46" s="99">
        <f t="shared" si="135"/>
        <v>0</v>
      </c>
      <c r="AA46" s="99">
        <f t="shared" si="135"/>
        <v>0</v>
      </c>
      <c r="AB46" s="99">
        <f t="shared" si="135"/>
        <v>0</v>
      </c>
      <c r="AC46" s="99">
        <f t="shared" si="135"/>
        <v>0</v>
      </c>
      <c r="AD46" s="99">
        <f t="shared" si="135"/>
        <v>0</v>
      </c>
      <c r="AE46" s="99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94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100">
        <f t="shared" ref="D47:AL47" si="139">D102+D157</f>
        <v>0</v>
      </c>
      <c r="E47" s="100">
        <f t="shared" si="139"/>
        <v>0</v>
      </c>
      <c r="F47" s="100">
        <f t="shared" si="139"/>
        <v>0</v>
      </c>
      <c r="G47" s="100">
        <f t="shared" si="139"/>
        <v>0</v>
      </c>
      <c r="H47" s="100">
        <f t="shared" si="139"/>
        <v>0</v>
      </c>
      <c r="I47" s="100">
        <f t="shared" si="139"/>
        <v>0</v>
      </c>
      <c r="J47" s="100">
        <f t="shared" si="139"/>
        <v>0</v>
      </c>
      <c r="K47" s="100">
        <f t="shared" si="139"/>
        <v>0</v>
      </c>
      <c r="L47" s="100">
        <f t="shared" si="139"/>
        <v>0</v>
      </c>
      <c r="M47" s="100">
        <f t="shared" si="139"/>
        <v>0</v>
      </c>
      <c r="N47" s="100">
        <f t="shared" si="139"/>
        <v>0</v>
      </c>
      <c r="O47" s="100">
        <f t="shared" si="139"/>
        <v>0</v>
      </c>
      <c r="P47" s="100">
        <f t="shared" si="139"/>
        <v>0</v>
      </c>
      <c r="Q47" s="100">
        <f t="shared" si="139"/>
        <v>0</v>
      </c>
      <c r="R47" s="100">
        <f t="shared" si="139"/>
        <v>0</v>
      </c>
      <c r="S47" s="100">
        <f t="shared" si="139"/>
        <v>0</v>
      </c>
      <c r="T47" s="100">
        <f t="shared" si="139"/>
        <v>0</v>
      </c>
      <c r="U47" s="100">
        <f t="shared" si="139"/>
        <v>0</v>
      </c>
      <c r="V47" s="100">
        <f t="shared" si="139"/>
        <v>0</v>
      </c>
      <c r="W47" s="100">
        <f t="shared" si="139"/>
        <v>0</v>
      </c>
      <c r="X47" s="101">
        <f t="shared" si="139"/>
        <v>0</v>
      </c>
      <c r="Y47" s="101">
        <f t="shared" si="139"/>
        <v>0</v>
      </c>
      <c r="Z47" s="101">
        <f t="shared" si="139"/>
        <v>0</v>
      </c>
      <c r="AA47" s="101">
        <f t="shared" si="139"/>
        <v>0</v>
      </c>
      <c r="AB47" s="101">
        <f t="shared" si="139"/>
        <v>0</v>
      </c>
      <c r="AC47" s="101">
        <f t="shared" si="139"/>
        <v>0</v>
      </c>
      <c r="AD47" s="101">
        <f t="shared" si="139"/>
        <v>0</v>
      </c>
      <c r="AE47" s="101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95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102">
        <f t="shared" ref="D48:AF48" si="143">D103+D159</f>
        <v>0</v>
      </c>
      <c r="E48" s="102">
        <f t="shared" si="143"/>
        <v>0</v>
      </c>
      <c r="F48" s="102">
        <f t="shared" si="143"/>
        <v>0</v>
      </c>
      <c r="G48" s="102">
        <f t="shared" si="143"/>
        <v>0</v>
      </c>
      <c r="H48" s="102">
        <f t="shared" si="143"/>
        <v>0</v>
      </c>
      <c r="I48" s="102">
        <f t="shared" si="143"/>
        <v>0</v>
      </c>
      <c r="J48" s="102">
        <f t="shared" si="143"/>
        <v>0</v>
      </c>
      <c r="K48" s="102">
        <f t="shared" si="143"/>
        <v>0</v>
      </c>
      <c r="L48" s="102">
        <f t="shared" si="143"/>
        <v>0</v>
      </c>
      <c r="M48" s="102">
        <f t="shared" si="143"/>
        <v>0</v>
      </c>
      <c r="N48" s="102">
        <f t="shared" si="143"/>
        <v>0</v>
      </c>
      <c r="O48" s="102">
        <f t="shared" si="143"/>
        <v>0</v>
      </c>
      <c r="P48" s="102">
        <f t="shared" si="143"/>
        <v>0</v>
      </c>
      <c r="Q48" s="102">
        <f t="shared" si="143"/>
        <v>0</v>
      </c>
      <c r="R48" s="102">
        <f t="shared" si="143"/>
        <v>0</v>
      </c>
      <c r="S48" s="102">
        <f t="shared" si="143"/>
        <v>0</v>
      </c>
      <c r="T48" s="102">
        <f t="shared" si="143"/>
        <v>0</v>
      </c>
      <c r="U48" s="102">
        <f t="shared" si="143"/>
        <v>0</v>
      </c>
      <c r="V48" s="102">
        <f t="shared" si="143"/>
        <v>0</v>
      </c>
      <c r="W48" s="102">
        <f t="shared" si="143"/>
        <v>0</v>
      </c>
      <c r="X48" s="102">
        <f t="shared" si="143"/>
        <v>0</v>
      </c>
      <c r="Y48" s="102">
        <f t="shared" si="143"/>
        <v>0</v>
      </c>
      <c r="Z48" s="102">
        <f t="shared" si="143"/>
        <v>0</v>
      </c>
      <c r="AA48" s="102">
        <f t="shared" si="143"/>
        <v>0</v>
      </c>
      <c r="AB48" s="102">
        <f t="shared" si="143"/>
        <v>0</v>
      </c>
      <c r="AC48" s="102">
        <f t="shared" si="143"/>
        <v>0</v>
      </c>
      <c r="AD48" s="102">
        <f t="shared" si="143"/>
        <v>0</v>
      </c>
      <c r="AE48" s="102">
        <f t="shared" si="143"/>
        <v>0</v>
      </c>
      <c r="AF48" s="87">
        <f t="shared" si="143"/>
        <v>0</v>
      </c>
      <c r="AG48" s="87">
        <f t="shared" ref="AG48:AH48" si="144">AG103+AG159</f>
        <v>93</v>
      </c>
      <c r="AH48" s="87">
        <f t="shared" si="144"/>
        <v>996</v>
      </c>
      <c r="AI48" s="87">
        <f t="shared" ref="AI48:AJ48" si="145">AI103+AI159</f>
        <v>853</v>
      </c>
      <c r="AJ48" s="87">
        <f t="shared" si="145"/>
        <v>744</v>
      </c>
      <c r="AK48" s="87">
        <f t="shared" ref="AK48" si="146">AK103+AK159</f>
        <v>1118</v>
      </c>
      <c r="AL48" s="87">
        <f>AL103+AL159</f>
        <v>0</v>
      </c>
      <c r="AM48" s="96">
        <f t="shared" si="10"/>
        <v>3804</v>
      </c>
    </row>
    <row r="49" spans="1:41" ht="12.75" customHeight="1" x14ac:dyDescent="0.2">
      <c r="A49" s="144"/>
      <c r="B49" s="133"/>
      <c r="C49" s="11" t="s">
        <v>3</v>
      </c>
      <c r="D49" s="103">
        <f t="shared" ref="D49:AF49" si="147">D104+D160</f>
        <v>0</v>
      </c>
      <c r="E49" s="103">
        <f t="shared" si="147"/>
        <v>0</v>
      </c>
      <c r="F49" s="103">
        <f t="shared" si="147"/>
        <v>0</v>
      </c>
      <c r="G49" s="103">
        <f t="shared" si="147"/>
        <v>0</v>
      </c>
      <c r="H49" s="103">
        <f t="shared" si="147"/>
        <v>0</v>
      </c>
      <c r="I49" s="103">
        <f t="shared" si="147"/>
        <v>0</v>
      </c>
      <c r="J49" s="103">
        <f t="shared" si="147"/>
        <v>0</v>
      </c>
      <c r="K49" s="103">
        <f t="shared" si="147"/>
        <v>0</v>
      </c>
      <c r="L49" s="103">
        <f t="shared" si="147"/>
        <v>0</v>
      </c>
      <c r="M49" s="103">
        <f t="shared" si="147"/>
        <v>0</v>
      </c>
      <c r="N49" s="103">
        <f t="shared" si="147"/>
        <v>0</v>
      </c>
      <c r="O49" s="103">
        <f t="shared" si="147"/>
        <v>0</v>
      </c>
      <c r="P49" s="103">
        <f t="shared" si="147"/>
        <v>0</v>
      </c>
      <c r="Q49" s="103">
        <f t="shared" si="147"/>
        <v>0</v>
      </c>
      <c r="R49" s="103">
        <f t="shared" si="147"/>
        <v>0</v>
      </c>
      <c r="S49" s="103">
        <f t="shared" si="147"/>
        <v>0</v>
      </c>
      <c r="T49" s="103">
        <f t="shared" si="147"/>
        <v>0</v>
      </c>
      <c r="U49" s="103">
        <f t="shared" si="147"/>
        <v>0</v>
      </c>
      <c r="V49" s="103">
        <f t="shared" si="147"/>
        <v>0</v>
      </c>
      <c r="W49" s="103">
        <f t="shared" si="147"/>
        <v>0</v>
      </c>
      <c r="X49" s="103">
        <f t="shared" si="147"/>
        <v>0</v>
      </c>
      <c r="Y49" s="103">
        <f t="shared" si="147"/>
        <v>0</v>
      </c>
      <c r="Z49" s="103">
        <f t="shared" si="147"/>
        <v>0</v>
      </c>
      <c r="AA49" s="103">
        <f t="shared" si="147"/>
        <v>0</v>
      </c>
      <c r="AB49" s="103">
        <f t="shared" si="147"/>
        <v>0</v>
      </c>
      <c r="AC49" s="103">
        <f t="shared" si="147"/>
        <v>0</v>
      </c>
      <c r="AD49" s="103">
        <f t="shared" si="147"/>
        <v>0</v>
      </c>
      <c r="AE49" s="103">
        <f t="shared" si="147"/>
        <v>0</v>
      </c>
      <c r="AF49" s="88">
        <f t="shared" si="147"/>
        <v>0</v>
      </c>
      <c r="AG49" s="88">
        <f t="shared" ref="AG49:AH49" si="148">AG104+AG160</f>
        <v>13107</v>
      </c>
      <c r="AH49" s="88">
        <f t="shared" si="148"/>
        <v>195625.37</v>
      </c>
      <c r="AI49" s="88">
        <f t="shared" ref="AI49:AJ49" si="149">AI104+AI160</f>
        <v>216460.98800000001</v>
      </c>
      <c r="AJ49" s="88">
        <f t="shared" si="149"/>
        <v>209749.21999999997</v>
      </c>
      <c r="AK49" s="88">
        <f t="shared" ref="AK49" si="150">AK104+AK160</f>
        <v>189091.86</v>
      </c>
      <c r="AL49" s="88">
        <f>AL104+AL160</f>
        <v>0</v>
      </c>
      <c r="AM49" s="97">
        <f t="shared" si="10"/>
        <v>824034.43799999997</v>
      </c>
    </row>
    <row r="50" spans="1:41" ht="12.75" customHeight="1" x14ac:dyDescent="0.2">
      <c r="A50" s="144"/>
      <c r="B50" s="132" t="s">
        <v>68</v>
      </c>
      <c r="C50" s="10" t="s">
        <v>0</v>
      </c>
      <c r="D50" s="102">
        <f t="shared" ref="D50:AF50" si="151">D105+D161</f>
        <v>0</v>
      </c>
      <c r="E50" s="102">
        <f t="shared" si="151"/>
        <v>0</v>
      </c>
      <c r="F50" s="102">
        <f t="shared" si="151"/>
        <v>0</v>
      </c>
      <c r="G50" s="102">
        <f t="shared" si="151"/>
        <v>0</v>
      </c>
      <c r="H50" s="102">
        <f t="shared" si="151"/>
        <v>0</v>
      </c>
      <c r="I50" s="102">
        <f t="shared" si="151"/>
        <v>0</v>
      </c>
      <c r="J50" s="102">
        <f t="shared" si="151"/>
        <v>0</v>
      </c>
      <c r="K50" s="102">
        <f t="shared" si="151"/>
        <v>0</v>
      </c>
      <c r="L50" s="102">
        <f t="shared" si="151"/>
        <v>0</v>
      </c>
      <c r="M50" s="102">
        <f t="shared" si="151"/>
        <v>0</v>
      </c>
      <c r="N50" s="102">
        <f t="shared" si="151"/>
        <v>0</v>
      </c>
      <c r="O50" s="102">
        <f t="shared" si="151"/>
        <v>0</v>
      </c>
      <c r="P50" s="102">
        <f t="shared" si="151"/>
        <v>0</v>
      </c>
      <c r="Q50" s="102">
        <f t="shared" si="151"/>
        <v>0</v>
      </c>
      <c r="R50" s="102">
        <f t="shared" si="151"/>
        <v>0</v>
      </c>
      <c r="S50" s="102">
        <f t="shared" si="151"/>
        <v>0</v>
      </c>
      <c r="T50" s="102">
        <f t="shared" si="151"/>
        <v>0</v>
      </c>
      <c r="U50" s="102">
        <f t="shared" si="151"/>
        <v>0</v>
      </c>
      <c r="V50" s="102">
        <f t="shared" si="151"/>
        <v>0</v>
      </c>
      <c r="W50" s="102">
        <f t="shared" si="151"/>
        <v>0</v>
      </c>
      <c r="X50" s="102">
        <f t="shared" si="151"/>
        <v>0</v>
      </c>
      <c r="Y50" s="102">
        <f t="shared" si="151"/>
        <v>0</v>
      </c>
      <c r="Z50" s="102">
        <f t="shared" si="151"/>
        <v>0</v>
      </c>
      <c r="AA50" s="102">
        <f t="shared" si="151"/>
        <v>0</v>
      </c>
      <c r="AB50" s="102">
        <f t="shared" si="151"/>
        <v>0</v>
      </c>
      <c r="AC50" s="102">
        <f t="shared" si="151"/>
        <v>0</v>
      </c>
      <c r="AD50" s="102">
        <f t="shared" si="151"/>
        <v>0</v>
      </c>
      <c r="AE50" s="102">
        <f t="shared" si="151"/>
        <v>0</v>
      </c>
      <c r="AF50" s="87">
        <f t="shared" si="151"/>
        <v>0</v>
      </c>
      <c r="AG50" s="87">
        <f t="shared" ref="AG50:AH50" si="152">AG105+AG161</f>
        <v>1493</v>
      </c>
      <c r="AH50" s="87">
        <f t="shared" si="152"/>
        <v>1437</v>
      </c>
      <c r="AI50" s="87">
        <f t="shared" ref="AI50:AJ50" si="153">AI105+AI161</f>
        <v>236</v>
      </c>
      <c r="AJ50" s="87">
        <f t="shared" si="153"/>
        <v>597</v>
      </c>
      <c r="AK50" s="87">
        <f t="shared" ref="AK50" si="154">AK105+AK161</f>
        <v>0</v>
      </c>
      <c r="AL50" s="87">
        <f>AL105+AL161</f>
        <v>0</v>
      </c>
      <c r="AM50" s="96">
        <f t="shared" si="10"/>
        <v>3763</v>
      </c>
    </row>
    <row r="51" spans="1:41" ht="12.75" customHeight="1" x14ac:dyDescent="0.2">
      <c r="A51" s="145"/>
      <c r="B51" s="133"/>
      <c r="C51" s="11" t="s">
        <v>3</v>
      </c>
      <c r="D51" s="103">
        <f t="shared" ref="D51:AF51" si="155">D106+D162</f>
        <v>0</v>
      </c>
      <c r="E51" s="103">
        <f t="shared" si="155"/>
        <v>0</v>
      </c>
      <c r="F51" s="103">
        <f t="shared" si="155"/>
        <v>0</v>
      </c>
      <c r="G51" s="103">
        <f t="shared" si="155"/>
        <v>0</v>
      </c>
      <c r="H51" s="103">
        <f t="shared" si="155"/>
        <v>0</v>
      </c>
      <c r="I51" s="103">
        <f t="shared" si="155"/>
        <v>0</v>
      </c>
      <c r="J51" s="103">
        <f t="shared" si="155"/>
        <v>0</v>
      </c>
      <c r="K51" s="103">
        <f t="shared" si="155"/>
        <v>0</v>
      </c>
      <c r="L51" s="103">
        <f t="shared" si="155"/>
        <v>0</v>
      </c>
      <c r="M51" s="103">
        <f t="shared" si="155"/>
        <v>0</v>
      </c>
      <c r="N51" s="103">
        <f t="shared" si="155"/>
        <v>0</v>
      </c>
      <c r="O51" s="103">
        <f t="shared" si="155"/>
        <v>0</v>
      </c>
      <c r="P51" s="103">
        <f t="shared" si="155"/>
        <v>0</v>
      </c>
      <c r="Q51" s="103">
        <f t="shared" si="155"/>
        <v>0</v>
      </c>
      <c r="R51" s="103">
        <f t="shared" si="155"/>
        <v>0</v>
      </c>
      <c r="S51" s="103">
        <f t="shared" si="155"/>
        <v>0</v>
      </c>
      <c r="T51" s="103">
        <f t="shared" si="155"/>
        <v>0</v>
      </c>
      <c r="U51" s="103">
        <f t="shared" si="155"/>
        <v>0</v>
      </c>
      <c r="V51" s="103">
        <f t="shared" si="155"/>
        <v>0</v>
      </c>
      <c r="W51" s="103">
        <f t="shared" si="155"/>
        <v>0</v>
      </c>
      <c r="X51" s="103">
        <f t="shared" si="155"/>
        <v>0</v>
      </c>
      <c r="Y51" s="103">
        <f t="shared" si="155"/>
        <v>0</v>
      </c>
      <c r="Z51" s="103">
        <f t="shared" si="155"/>
        <v>0</v>
      </c>
      <c r="AA51" s="103">
        <f t="shared" si="155"/>
        <v>0</v>
      </c>
      <c r="AB51" s="103">
        <f t="shared" si="155"/>
        <v>0</v>
      </c>
      <c r="AC51" s="103">
        <f t="shared" si="155"/>
        <v>0</v>
      </c>
      <c r="AD51" s="103">
        <f t="shared" si="155"/>
        <v>0</v>
      </c>
      <c r="AE51" s="103">
        <f t="shared" si="155"/>
        <v>0</v>
      </c>
      <c r="AF51" s="88">
        <f t="shared" si="155"/>
        <v>0</v>
      </c>
      <c r="AG51" s="88">
        <f t="shared" ref="AG51:AH51" si="156">AG106+AG162</f>
        <v>437331.69</v>
      </c>
      <c r="AH51" s="88">
        <f t="shared" si="156"/>
        <v>456219.06</v>
      </c>
      <c r="AI51" s="88">
        <f t="shared" ref="AI51:AJ51" si="157">AI106+AI162</f>
        <v>80770.062999999995</v>
      </c>
      <c r="AJ51" s="88">
        <f t="shared" si="157"/>
        <v>221413.745</v>
      </c>
      <c r="AK51" s="88">
        <f t="shared" ref="AK51" si="158">AK106+AK162</f>
        <v>4385.82</v>
      </c>
      <c r="AL51" s="88">
        <f>AL106+AL162</f>
        <v>0</v>
      </c>
      <c r="AM51" s="97">
        <f t="shared" si="10"/>
        <v>1200120.378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98">
        <f t="shared" ref="D52:AF52" si="159">D107+D162</f>
        <v>0</v>
      </c>
      <c r="E52" s="98">
        <f t="shared" si="159"/>
        <v>0</v>
      </c>
      <c r="F52" s="98">
        <f t="shared" si="159"/>
        <v>0</v>
      </c>
      <c r="G52" s="98">
        <f t="shared" si="159"/>
        <v>0</v>
      </c>
      <c r="H52" s="98">
        <f t="shared" si="159"/>
        <v>0</v>
      </c>
      <c r="I52" s="98">
        <f t="shared" si="159"/>
        <v>0</v>
      </c>
      <c r="J52" s="98">
        <f t="shared" si="159"/>
        <v>0</v>
      </c>
      <c r="K52" s="98">
        <f t="shared" si="159"/>
        <v>0</v>
      </c>
      <c r="L52" s="98">
        <f t="shared" si="159"/>
        <v>0</v>
      </c>
      <c r="M52" s="98">
        <f t="shared" si="159"/>
        <v>0</v>
      </c>
      <c r="N52" s="98">
        <f t="shared" si="159"/>
        <v>0</v>
      </c>
      <c r="O52" s="98">
        <f t="shared" si="159"/>
        <v>0</v>
      </c>
      <c r="P52" s="98">
        <f t="shared" si="159"/>
        <v>0</v>
      </c>
      <c r="Q52" s="98">
        <f t="shared" si="159"/>
        <v>0</v>
      </c>
      <c r="R52" s="98">
        <f t="shared" si="159"/>
        <v>0</v>
      </c>
      <c r="S52" s="98">
        <f t="shared" si="159"/>
        <v>0</v>
      </c>
      <c r="T52" s="98">
        <f t="shared" si="159"/>
        <v>0</v>
      </c>
      <c r="U52" s="98">
        <f t="shared" si="159"/>
        <v>0</v>
      </c>
      <c r="V52" s="98">
        <f t="shared" si="159"/>
        <v>0</v>
      </c>
      <c r="W52" s="98">
        <f t="shared" si="159"/>
        <v>0</v>
      </c>
      <c r="X52" s="99">
        <f t="shared" si="159"/>
        <v>0</v>
      </c>
      <c r="Y52" s="99">
        <f t="shared" si="159"/>
        <v>0</v>
      </c>
      <c r="Z52" s="99">
        <f t="shared" si="159"/>
        <v>0</v>
      </c>
      <c r="AA52" s="99">
        <f t="shared" si="159"/>
        <v>0</v>
      </c>
      <c r="AB52" s="99">
        <f t="shared" si="159"/>
        <v>0</v>
      </c>
      <c r="AC52" s="99">
        <f t="shared" si="159"/>
        <v>0</v>
      </c>
      <c r="AD52" s="99">
        <f t="shared" si="159"/>
        <v>0</v>
      </c>
      <c r="AE52" s="99">
        <f t="shared" si="159"/>
        <v>0</v>
      </c>
      <c r="AF52" s="14">
        <f t="shared" si="159"/>
        <v>0</v>
      </c>
      <c r="AG52" s="14">
        <f t="shared" ref="AG52:AH52" si="160">AG107+AG162</f>
        <v>340</v>
      </c>
      <c r="AH52" s="14">
        <f t="shared" si="160"/>
        <v>423</v>
      </c>
      <c r="AI52" s="14">
        <f t="shared" ref="AI52:AJ52" si="161">AI107+AI162</f>
        <v>503</v>
      </c>
      <c r="AJ52" s="14">
        <f t="shared" si="161"/>
        <v>438</v>
      </c>
      <c r="AK52" s="14">
        <f t="shared" ref="AK52" si="162">AK107+AK162</f>
        <v>468</v>
      </c>
      <c r="AL52" s="14">
        <f>AL107+AL162</f>
        <v>0</v>
      </c>
      <c r="AM52" s="94">
        <f t="shared" si="10"/>
        <v>2172</v>
      </c>
    </row>
    <row r="53" spans="1:41" ht="12.75" customHeight="1" x14ac:dyDescent="0.2">
      <c r="A53" s="142"/>
      <c r="B53" s="146"/>
      <c r="C53" s="11" t="s">
        <v>3</v>
      </c>
      <c r="D53" s="100">
        <f t="shared" ref="D53:AF53" si="163">D108+D163</f>
        <v>0</v>
      </c>
      <c r="E53" s="100">
        <f t="shared" si="163"/>
        <v>0</v>
      </c>
      <c r="F53" s="100">
        <f t="shared" si="163"/>
        <v>0</v>
      </c>
      <c r="G53" s="100">
        <f t="shared" si="163"/>
        <v>0</v>
      </c>
      <c r="H53" s="100">
        <f t="shared" si="163"/>
        <v>0</v>
      </c>
      <c r="I53" s="100">
        <f t="shared" si="163"/>
        <v>0</v>
      </c>
      <c r="J53" s="100">
        <f t="shared" si="163"/>
        <v>0</v>
      </c>
      <c r="K53" s="100">
        <f t="shared" si="163"/>
        <v>0</v>
      </c>
      <c r="L53" s="100">
        <f t="shared" si="163"/>
        <v>0</v>
      </c>
      <c r="M53" s="100">
        <f t="shared" si="163"/>
        <v>0</v>
      </c>
      <c r="N53" s="100">
        <f t="shared" si="163"/>
        <v>0</v>
      </c>
      <c r="O53" s="100">
        <f t="shared" si="163"/>
        <v>0</v>
      </c>
      <c r="P53" s="100">
        <f t="shared" si="163"/>
        <v>0</v>
      </c>
      <c r="Q53" s="100">
        <f t="shared" si="163"/>
        <v>0</v>
      </c>
      <c r="R53" s="100">
        <f t="shared" si="163"/>
        <v>0</v>
      </c>
      <c r="S53" s="100">
        <f t="shared" si="163"/>
        <v>0</v>
      </c>
      <c r="T53" s="100">
        <f t="shared" si="163"/>
        <v>0</v>
      </c>
      <c r="U53" s="100">
        <f t="shared" si="163"/>
        <v>0</v>
      </c>
      <c r="V53" s="100">
        <f t="shared" si="163"/>
        <v>0</v>
      </c>
      <c r="W53" s="100">
        <f t="shared" si="163"/>
        <v>0</v>
      </c>
      <c r="X53" s="101">
        <f t="shared" si="163"/>
        <v>0</v>
      </c>
      <c r="Y53" s="101">
        <f t="shared" si="163"/>
        <v>0</v>
      </c>
      <c r="Z53" s="101">
        <f t="shared" si="163"/>
        <v>0</v>
      </c>
      <c r="AA53" s="101">
        <f t="shared" si="163"/>
        <v>0</v>
      </c>
      <c r="AB53" s="101">
        <f t="shared" si="163"/>
        <v>0</v>
      </c>
      <c r="AC53" s="101">
        <f t="shared" si="163"/>
        <v>0</v>
      </c>
      <c r="AD53" s="101">
        <f t="shared" si="163"/>
        <v>0</v>
      </c>
      <c r="AE53" s="101">
        <f t="shared" si="163"/>
        <v>0</v>
      </c>
      <c r="AF53" s="15">
        <f t="shared" si="163"/>
        <v>0</v>
      </c>
      <c r="AG53" s="15">
        <f t="shared" ref="AG53:AH53" si="164">AG108+AG163</f>
        <v>59877.599999999999</v>
      </c>
      <c r="AH53" s="15">
        <f t="shared" si="164"/>
        <v>77716</v>
      </c>
      <c r="AI53" s="15">
        <f t="shared" ref="AI53:AJ53" si="165">AI108+AI163</f>
        <v>90602.6</v>
      </c>
      <c r="AJ53" s="15">
        <f t="shared" si="165"/>
        <v>84616.6</v>
      </c>
      <c r="AK53" s="15">
        <f t="shared" ref="AK53" si="166">AK108+AK163</f>
        <v>86871.200000000012</v>
      </c>
      <c r="AL53" s="15">
        <f>AL108+AL163</f>
        <v>0</v>
      </c>
      <c r="AM53" s="95">
        <f t="shared" si="10"/>
        <v>399684.00000000006</v>
      </c>
    </row>
    <row r="54" spans="1:41" ht="20.25" customHeight="1" x14ac:dyDescent="0.2">
      <c r="A54" s="142"/>
      <c r="B54" s="146" t="s">
        <v>70</v>
      </c>
      <c r="C54" s="10" t="s">
        <v>0</v>
      </c>
      <c r="D54" s="98">
        <f>D109+D164</f>
        <v>0</v>
      </c>
      <c r="E54" s="98">
        <f t="shared" ref="E54:AL54" si="167">E109+E164</f>
        <v>0</v>
      </c>
      <c r="F54" s="98">
        <f t="shared" si="167"/>
        <v>0</v>
      </c>
      <c r="G54" s="98">
        <f t="shared" si="167"/>
        <v>0</v>
      </c>
      <c r="H54" s="98">
        <f t="shared" si="167"/>
        <v>0</v>
      </c>
      <c r="I54" s="98">
        <f t="shared" si="167"/>
        <v>0</v>
      </c>
      <c r="J54" s="98">
        <f t="shared" si="167"/>
        <v>0</v>
      </c>
      <c r="K54" s="98">
        <f t="shared" si="167"/>
        <v>0</v>
      </c>
      <c r="L54" s="98">
        <f t="shared" si="167"/>
        <v>0</v>
      </c>
      <c r="M54" s="98">
        <f t="shared" si="167"/>
        <v>0</v>
      </c>
      <c r="N54" s="98">
        <f t="shared" si="167"/>
        <v>0</v>
      </c>
      <c r="O54" s="98">
        <f t="shared" si="167"/>
        <v>0</v>
      </c>
      <c r="P54" s="98">
        <f t="shared" si="167"/>
        <v>0</v>
      </c>
      <c r="Q54" s="98">
        <f t="shared" si="167"/>
        <v>0</v>
      </c>
      <c r="R54" s="98">
        <f t="shared" si="167"/>
        <v>0</v>
      </c>
      <c r="S54" s="98">
        <f t="shared" si="167"/>
        <v>0</v>
      </c>
      <c r="T54" s="98">
        <f t="shared" si="167"/>
        <v>0</v>
      </c>
      <c r="U54" s="98">
        <f t="shared" si="167"/>
        <v>0</v>
      </c>
      <c r="V54" s="98">
        <f t="shared" si="167"/>
        <v>0</v>
      </c>
      <c r="W54" s="98">
        <f t="shared" si="167"/>
        <v>0</v>
      </c>
      <c r="X54" s="98">
        <f t="shared" si="167"/>
        <v>0</v>
      </c>
      <c r="Y54" s="98">
        <f t="shared" si="167"/>
        <v>0</v>
      </c>
      <c r="Z54" s="98">
        <f t="shared" si="167"/>
        <v>0</v>
      </c>
      <c r="AA54" s="98">
        <f t="shared" si="167"/>
        <v>0</v>
      </c>
      <c r="AB54" s="98">
        <f t="shared" si="167"/>
        <v>0</v>
      </c>
      <c r="AC54" s="98">
        <f t="shared" si="167"/>
        <v>0</v>
      </c>
      <c r="AD54" s="98">
        <f t="shared" si="167"/>
        <v>0</v>
      </c>
      <c r="AE54" s="98">
        <f t="shared" si="167"/>
        <v>0</v>
      </c>
      <c r="AF54" s="98">
        <f t="shared" si="167"/>
        <v>0</v>
      </c>
      <c r="AG54" s="98">
        <f t="shared" si="167"/>
        <v>0</v>
      </c>
      <c r="AH54" s="98">
        <f t="shared" si="167"/>
        <v>544</v>
      </c>
      <c r="AI54" s="98">
        <f t="shared" si="167"/>
        <v>739</v>
      </c>
      <c r="AJ54" s="98">
        <f t="shared" si="167"/>
        <v>0</v>
      </c>
      <c r="AK54" s="98">
        <f t="shared" ref="AK54" si="168">AK109+AK164</f>
        <v>0</v>
      </c>
      <c r="AL54" s="98">
        <f t="shared" si="167"/>
        <v>0</v>
      </c>
      <c r="AM54" s="94">
        <f t="shared" ref="AM54:AM55" si="169">SUM(D54:AL54)</f>
        <v>1283</v>
      </c>
    </row>
    <row r="55" spans="1:41" ht="20.25" customHeight="1" x14ac:dyDescent="0.2">
      <c r="A55" s="142"/>
      <c r="B55" s="146"/>
      <c r="C55" s="11" t="s">
        <v>3</v>
      </c>
      <c r="D55" s="100">
        <f>D110+D165</f>
        <v>0</v>
      </c>
      <c r="E55" s="100">
        <f t="shared" ref="E55:AL55" si="170">E110+E165</f>
        <v>0</v>
      </c>
      <c r="F55" s="100">
        <f t="shared" si="170"/>
        <v>0</v>
      </c>
      <c r="G55" s="100">
        <f t="shared" si="170"/>
        <v>0</v>
      </c>
      <c r="H55" s="100">
        <f t="shared" si="170"/>
        <v>0</v>
      </c>
      <c r="I55" s="100">
        <f t="shared" si="170"/>
        <v>0</v>
      </c>
      <c r="J55" s="100">
        <f t="shared" si="170"/>
        <v>0</v>
      </c>
      <c r="K55" s="100">
        <f t="shared" si="170"/>
        <v>0</v>
      </c>
      <c r="L55" s="100">
        <f t="shared" si="170"/>
        <v>0</v>
      </c>
      <c r="M55" s="100">
        <f t="shared" si="170"/>
        <v>0</v>
      </c>
      <c r="N55" s="100">
        <f t="shared" si="170"/>
        <v>0</v>
      </c>
      <c r="O55" s="100">
        <f t="shared" si="170"/>
        <v>0</v>
      </c>
      <c r="P55" s="100">
        <f t="shared" si="170"/>
        <v>0</v>
      </c>
      <c r="Q55" s="100">
        <f t="shared" si="170"/>
        <v>0</v>
      </c>
      <c r="R55" s="100">
        <f t="shared" si="170"/>
        <v>0</v>
      </c>
      <c r="S55" s="100">
        <f t="shared" si="170"/>
        <v>0</v>
      </c>
      <c r="T55" s="100">
        <f t="shared" si="170"/>
        <v>0</v>
      </c>
      <c r="U55" s="100">
        <f t="shared" si="170"/>
        <v>0</v>
      </c>
      <c r="V55" s="100">
        <f t="shared" si="170"/>
        <v>0</v>
      </c>
      <c r="W55" s="100">
        <f t="shared" si="170"/>
        <v>0</v>
      </c>
      <c r="X55" s="100">
        <f t="shared" si="170"/>
        <v>0</v>
      </c>
      <c r="Y55" s="100">
        <f t="shared" si="170"/>
        <v>0</v>
      </c>
      <c r="Z55" s="100">
        <f t="shared" si="170"/>
        <v>0</v>
      </c>
      <c r="AA55" s="100">
        <f t="shared" si="170"/>
        <v>0</v>
      </c>
      <c r="AB55" s="100">
        <f t="shared" si="170"/>
        <v>0</v>
      </c>
      <c r="AC55" s="100">
        <f t="shared" si="170"/>
        <v>0</v>
      </c>
      <c r="AD55" s="100">
        <f t="shared" si="170"/>
        <v>0</v>
      </c>
      <c r="AE55" s="100">
        <f t="shared" si="170"/>
        <v>0</v>
      </c>
      <c r="AF55" s="100">
        <f t="shared" si="170"/>
        <v>0</v>
      </c>
      <c r="AG55" s="100">
        <f t="shared" si="170"/>
        <v>0</v>
      </c>
      <c r="AH55" s="100">
        <f t="shared" si="170"/>
        <v>9197.34</v>
      </c>
      <c r="AI55" s="100">
        <f t="shared" si="170"/>
        <v>11972.18</v>
      </c>
      <c r="AJ55" s="100">
        <f t="shared" si="170"/>
        <v>0</v>
      </c>
      <c r="AK55" s="100">
        <f t="shared" ref="AK55" si="171">AK110+AK165</f>
        <v>0</v>
      </c>
      <c r="AL55" s="100">
        <f t="shared" si="170"/>
        <v>0</v>
      </c>
      <c r="AM55" s="95">
        <f t="shared" si="169"/>
        <v>21169.52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0</v>
      </c>
      <c r="W64" s="50">
        <f t="shared" si="172"/>
        <v>0</v>
      </c>
      <c r="X64" s="50">
        <f t="shared" si="172"/>
        <v>0</v>
      </c>
      <c r="Y64" s="50">
        <f t="shared" si="172"/>
        <v>0</v>
      </c>
      <c r="Z64" s="50">
        <f t="shared" si="172"/>
        <v>0</v>
      </c>
      <c r="AA64" s="50">
        <f t="shared" si="172"/>
        <v>0</v>
      </c>
      <c r="AB64" s="50">
        <f t="shared" si="172"/>
        <v>0</v>
      </c>
      <c r="AC64" s="50">
        <f t="shared" si="172"/>
        <v>0</v>
      </c>
      <c r="AD64" s="50">
        <f t="shared" si="172"/>
        <v>0</v>
      </c>
      <c r="AE64" s="50">
        <f t="shared" si="172"/>
        <v>0</v>
      </c>
      <c r="AF64" s="50">
        <f t="shared" si="172"/>
        <v>0</v>
      </c>
      <c r="AG64" s="50">
        <f t="shared" si="172"/>
        <v>10418</v>
      </c>
      <c r="AH64" s="50">
        <f t="shared" si="172"/>
        <v>12969</v>
      </c>
      <c r="AI64" s="50">
        <f t="shared" si="172"/>
        <v>10461</v>
      </c>
      <c r="AJ64" s="50">
        <f t="shared" si="172"/>
        <v>9214</v>
      </c>
      <c r="AK64" s="50">
        <f t="shared" ref="AK64" si="173">AK67+AK69+AK71+AK73+AK75+AK77+AK79+AK81+AK83+AK85+AK87+AK89+AK91+AK93+AK95+AK97+AK99+AK101+AK103+AK105+AK107+AK109</f>
        <v>8997</v>
      </c>
      <c r="AL64" s="50">
        <f t="shared" si="172"/>
        <v>0</v>
      </c>
      <c r="AM64" s="31">
        <f>SUM(D64:AL64)</f>
        <v>52059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0</v>
      </c>
      <c r="W65" s="51">
        <f t="shared" si="174"/>
        <v>0</v>
      </c>
      <c r="X65" s="51">
        <f t="shared" si="174"/>
        <v>0</v>
      </c>
      <c r="Y65" s="51">
        <f t="shared" si="174"/>
        <v>0</v>
      </c>
      <c r="Z65" s="51">
        <f t="shared" si="174"/>
        <v>0</v>
      </c>
      <c r="AA65" s="51">
        <f t="shared" si="174"/>
        <v>0</v>
      </c>
      <c r="AB65" s="51">
        <f t="shared" si="174"/>
        <v>0</v>
      </c>
      <c r="AC65" s="51">
        <f t="shared" si="174"/>
        <v>0</v>
      </c>
      <c r="AD65" s="51">
        <f t="shared" si="174"/>
        <v>0</v>
      </c>
      <c r="AE65" s="51">
        <f t="shared" si="174"/>
        <v>0</v>
      </c>
      <c r="AF65" s="51">
        <f t="shared" si="174"/>
        <v>0</v>
      </c>
      <c r="AG65" s="51">
        <f t="shared" si="174"/>
        <v>3987004.2609999999</v>
      </c>
      <c r="AH65" s="51">
        <f t="shared" si="174"/>
        <v>3947651.4499999997</v>
      </c>
      <c r="AI65" s="51">
        <f t="shared" si="174"/>
        <v>4201795.2089999998</v>
      </c>
      <c r="AJ65" s="51">
        <f t="shared" si="174"/>
        <v>4790892.9389999993</v>
      </c>
      <c r="AK65" s="51">
        <f t="shared" ref="AK65" si="175">AK68+AK70+AK72+AK74+AK76+AK78+AK80+AK82+AK84+AK86+AK88+AK90+AK92+AK94+AK96+AK98+AK100+AK102+AK104+AK106+AK108+AK110</f>
        <v>5127378.9370000018</v>
      </c>
      <c r="AL65" s="51">
        <f t="shared" si="174"/>
        <v>0</v>
      </c>
      <c r="AM65" s="33">
        <f>SUM(D65:AL65)</f>
        <v>22054722.796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0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f>'Ingreso de Datos 2024'!L9</f>
        <v>0</v>
      </c>
      <c r="AM67" s="94">
        <f t="shared" ref="AM67:AM110" si="176">SUM(D67:AL67)</f>
        <v>0</v>
      </c>
      <c r="AO67" s="106"/>
    </row>
    <row r="68" spans="1:41" ht="12.75" customHeight="1" x14ac:dyDescent="0.2">
      <c r="A68" s="156"/>
      <c r="B68" s="133"/>
      <c r="C68" s="46" t="s">
        <v>3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f>'Ingreso de Datos 2024'!L10</f>
        <v>0</v>
      </c>
      <c r="AM68" s="95">
        <f t="shared" si="176"/>
        <v>0</v>
      </c>
      <c r="AO68" s="106"/>
    </row>
    <row r="69" spans="1:41" ht="12.75" customHeight="1" x14ac:dyDescent="0.2">
      <c r="A69" s="156"/>
      <c r="B69" s="132" t="s">
        <v>34</v>
      </c>
      <c r="C69" s="10" t="s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f>'Ingreso de Datos 2024'!L11</f>
        <v>0</v>
      </c>
      <c r="AM69" s="94">
        <f t="shared" si="176"/>
        <v>0</v>
      </c>
      <c r="AO69" s="106"/>
    </row>
    <row r="70" spans="1:41" ht="12.75" customHeight="1" x14ac:dyDescent="0.2">
      <c r="A70" s="156"/>
      <c r="B70" s="133"/>
      <c r="C70" s="11" t="s">
        <v>3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f>'Ingreso de Datos 2024'!L12</f>
        <v>0</v>
      </c>
      <c r="AM70" s="95">
        <f t="shared" si="176"/>
        <v>0</v>
      </c>
      <c r="AO70" s="106"/>
    </row>
    <row r="71" spans="1:41" ht="12.75" customHeight="1" x14ac:dyDescent="0.2">
      <c r="A71" s="156"/>
      <c r="B71" s="132" t="s">
        <v>71</v>
      </c>
      <c r="C71" s="10" t="s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f>'Ingreso de Datos 2024'!L13</f>
        <v>0</v>
      </c>
      <c r="AM71" s="94">
        <f t="shared" si="176"/>
        <v>0</v>
      </c>
      <c r="AO71" s="106"/>
    </row>
    <row r="72" spans="1:41" ht="12.75" customHeight="1" x14ac:dyDescent="0.2">
      <c r="A72" s="156"/>
      <c r="B72" s="133"/>
      <c r="C72" s="11" t="s">
        <v>3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f>'Ingreso de Datos 2024'!L14</f>
        <v>0</v>
      </c>
      <c r="AM72" s="95">
        <f t="shared" si="176"/>
        <v>0</v>
      </c>
      <c r="AO72" s="106"/>
    </row>
    <row r="73" spans="1:41" ht="12.75" customHeight="1" x14ac:dyDescent="0.2">
      <c r="A73" s="156"/>
      <c r="B73" s="132" t="s">
        <v>25</v>
      </c>
      <c r="C73" s="10" t="s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f>'Ingreso de Datos 2024'!L15</f>
        <v>0</v>
      </c>
      <c r="AM73" s="94">
        <f t="shared" si="176"/>
        <v>0</v>
      </c>
      <c r="AO73" s="106"/>
    </row>
    <row r="74" spans="1:41" ht="12.75" customHeight="1" x14ac:dyDescent="0.2">
      <c r="A74" s="156"/>
      <c r="B74" s="133"/>
      <c r="C74" s="11" t="s">
        <v>3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f>'Ingreso de Datos 2024'!L16</f>
        <v>0</v>
      </c>
      <c r="AM74" s="95">
        <f t="shared" si="176"/>
        <v>0</v>
      </c>
      <c r="AO74" s="106"/>
    </row>
    <row r="75" spans="1:41" ht="12.75" customHeight="1" x14ac:dyDescent="0.2">
      <c r="A75" s="156"/>
      <c r="B75" s="132" t="s">
        <v>26</v>
      </c>
      <c r="C75" s="10" t="s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1441</v>
      </c>
      <c r="AH75" s="104">
        <v>718</v>
      </c>
      <c r="AI75" s="104">
        <v>1296</v>
      </c>
      <c r="AJ75" s="104">
        <v>1450</v>
      </c>
      <c r="AK75" s="104">
        <v>1563</v>
      </c>
      <c r="AL75" s="104">
        <f>'Ingreso de Datos 2024'!L17</f>
        <v>0</v>
      </c>
      <c r="AM75" s="94">
        <f t="shared" si="176"/>
        <v>6468</v>
      </c>
      <c r="AO75" s="106"/>
    </row>
    <row r="76" spans="1:41" ht="12.75" customHeight="1" x14ac:dyDescent="0.2">
      <c r="A76" s="156"/>
      <c r="B76" s="133"/>
      <c r="C76" s="11" t="s">
        <v>3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1364075.2</v>
      </c>
      <c r="AH76" s="105">
        <v>659461.06000000006</v>
      </c>
      <c r="AI76" s="105">
        <v>1315789.199</v>
      </c>
      <c r="AJ76" s="105">
        <v>1904351.327</v>
      </c>
      <c r="AK76" s="105">
        <v>2149449.9110000003</v>
      </c>
      <c r="AL76" s="105">
        <f>'Ingreso de Datos 2024'!L18</f>
        <v>0</v>
      </c>
      <c r="AM76" s="95">
        <f t="shared" si="176"/>
        <v>7393126.6970000006</v>
      </c>
      <c r="AO76" s="106"/>
    </row>
    <row r="77" spans="1:41" ht="12.75" customHeight="1" x14ac:dyDescent="0.2">
      <c r="A77" s="156"/>
      <c r="B77" s="132" t="s">
        <v>67</v>
      </c>
      <c r="C77" s="10" t="s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556</v>
      </c>
      <c r="AH77" s="104">
        <v>393</v>
      </c>
      <c r="AI77" s="104">
        <v>388</v>
      </c>
      <c r="AJ77" s="104">
        <v>405</v>
      </c>
      <c r="AK77" s="104">
        <v>550</v>
      </c>
      <c r="AL77" s="104">
        <f>'Ingreso de Datos 2024'!L19</f>
        <v>0</v>
      </c>
      <c r="AM77" s="94">
        <f t="shared" ref="AM77:AM80" si="177">SUM(D77:AL77)</f>
        <v>2292</v>
      </c>
      <c r="AO77" s="106"/>
    </row>
    <row r="78" spans="1:41" ht="12.75" customHeight="1" x14ac:dyDescent="0.2">
      <c r="A78" s="156"/>
      <c r="B78" s="154"/>
      <c r="C78" s="11" t="s">
        <v>3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/>
      <c r="AE78" s="105"/>
      <c r="AF78" s="105">
        <v>0</v>
      </c>
      <c r="AG78" s="105">
        <v>478640.15100000001</v>
      </c>
      <c r="AH78" s="105">
        <v>531466.38</v>
      </c>
      <c r="AI78" s="105">
        <v>566740.57599999988</v>
      </c>
      <c r="AJ78" s="105">
        <v>584717.527</v>
      </c>
      <c r="AK78" s="105">
        <v>1049700.9460000005</v>
      </c>
      <c r="AL78" s="105">
        <f>'Ingreso de Datos 2024'!L20</f>
        <v>0</v>
      </c>
      <c r="AM78" s="95">
        <f t="shared" si="177"/>
        <v>3211265.58</v>
      </c>
      <c r="AO78" s="106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f>'Ingreso de Datos 2024'!L21</f>
        <v>0</v>
      </c>
      <c r="AM79" s="94">
        <f t="shared" si="177"/>
        <v>0</v>
      </c>
      <c r="AO79" s="106"/>
    </row>
    <row r="80" spans="1:41" ht="12.75" customHeight="1" x14ac:dyDescent="0.2">
      <c r="A80" s="142"/>
      <c r="B80" s="133"/>
      <c r="C80" s="11" t="s">
        <v>3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f>'Ingreso de Datos 2024'!L22</f>
        <v>0</v>
      </c>
      <c r="AM80" s="95">
        <f t="shared" si="177"/>
        <v>0</v>
      </c>
      <c r="AO80" s="106"/>
    </row>
    <row r="81" spans="1:41" ht="12.75" customHeight="1" x14ac:dyDescent="0.2">
      <c r="A81" s="142"/>
      <c r="B81" s="132" t="s">
        <v>37</v>
      </c>
      <c r="C81" s="10" t="s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f>'Ingreso de Datos 2024'!L23</f>
        <v>0</v>
      </c>
      <c r="AM81" s="94">
        <f t="shared" si="176"/>
        <v>0</v>
      </c>
      <c r="AO81" s="106"/>
    </row>
    <row r="82" spans="1:41" ht="12.75" customHeight="1" x14ac:dyDescent="0.2">
      <c r="A82" s="142"/>
      <c r="B82" s="133"/>
      <c r="C82" s="11" t="s">
        <v>3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v>0</v>
      </c>
      <c r="AL82" s="105">
        <f>'Ingreso de Datos 2024'!L24</f>
        <v>0</v>
      </c>
      <c r="AM82" s="95">
        <f t="shared" si="176"/>
        <v>0</v>
      </c>
      <c r="AO82" s="106"/>
    </row>
    <row r="83" spans="1:41" ht="12.75" customHeight="1" x14ac:dyDescent="0.2">
      <c r="A83" s="142"/>
      <c r="B83" s="132" t="s">
        <v>58</v>
      </c>
      <c r="C83" s="10" t="s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5</v>
      </c>
      <c r="AH83" s="104">
        <v>9</v>
      </c>
      <c r="AI83" s="104">
        <v>20</v>
      </c>
      <c r="AJ83" s="104">
        <v>5</v>
      </c>
      <c r="AK83" s="104">
        <v>28</v>
      </c>
      <c r="AL83" s="104">
        <f>'Ingreso de Datos 2024'!L25</f>
        <v>0</v>
      </c>
      <c r="AM83" s="94">
        <f t="shared" si="176"/>
        <v>67</v>
      </c>
      <c r="AO83" s="106"/>
    </row>
    <row r="84" spans="1:41" ht="12.75" customHeight="1" x14ac:dyDescent="0.2">
      <c r="A84" s="142"/>
      <c r="B84" s="133"/>
      <c r="C84" s="11" t="s">
        <v>3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1265</v>
      </c>
      <c r="AH84" s="105">
        <v>3226</v>
      </c>
      <c r="AI84" s="105">
        <v>6121</v>
      </c>
      <c r="AJ84" s="105">
        <v>1717</v>
      </c>
      <c r="AK84" s="105">
        <v>9373</v>
      </c>
      <c r="AL84" s="105">
        <f>'Ingreso de Datos 2024'!L26</f>
        <v>0</v>
      </c>
      <c r="AM84" s="95">
        <f t="shared" si="176"/>
        <v>21702</v>
      </c>
      <c r="AO84" s="106"/>
    </row>
    <row r="85" spans="1:41" ht="12.75" customHeight="1" x14ac:dyDescent="0.2">
      <c r="A85" s="142"/>
      <c r="B85" s="132" t="s">
        <v>28</v>
      </c>
      <c r="C85" s="10" t="s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f>'Ingreso de Datos 2024'!L27</f>
        <v>0</v>
      </c>
      <c r="AM85" s="94">
        <f t="shared" si="176"/>
        <v>0</v>
      </c>
      <c r="AO85" s="106"/>
    </row>
    <row r="86" spans="1:41" ht="12.75" customHeight="1" x14ac:dyDescent="0.2">
      <c r="A86" s="142"/>
      <c r="B86" s="133"/>
      <c r="C86" s="11" t="s">
        <v>3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f>'Ingreso de Datos 2024'!L28</f>
        <v>0</v>
      </c>
      <c r="AM86" s="95">
        <f t="shared" si="176"/>
        <v>0</v>
      </c>
      <c r="AO86" s="106"/>
    </row>
    <row r="87" spans="1:41" ht="12.75" customHeight="1" x14ac:dyDescent="0.2">
      <c r="A87" s="142"/>
      <c r="B87" s="132" t="s">
        <v>29</v>
      </c>
      <c r="C87" s="10" t="s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f>'Ingreso de Datos 2024'!L29</f>
        <v>0</v>
      </c>
      <c r="AM87" s="94">
        <f t="shared" si="176"/>
        <v>0</v>
      </c>
      <c r="AO87" s="106"/>
    </row>
    <row r="88" spans="1:41" ht="12.75" customHeight="1" x14ac:dyDescent="0.2">
      <c r="A88" s="142"/>
      <c r="B88" s="133"/>
      <c r="C88" s="11" t="s">
        <v>3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105">
        <v>0</v>
      </c>
      <c r="AK88" s="105">
        <v>0</v>
      </c>
      <c r="AL88" s="105">
        <f>'Ingreso de Datos 2024'!L30</f>
        <v>0</v>
      </c>
      <c r="AM88" s="95">
        <f t="shared" si="176"/>
        <v>0</v>
      </c>
      <c r="AO88" s="106"/>
    </row>
    <row r="89" spans="1:41" ht="21" customHeight="1" x14ac:dyDescent="0.2">
      <c r="A89" s="142"/>
      <c r="B89" s="132" t="s">
        <v>59</v>
      </c>
      <c r="C89" s="10" t="s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584</v>
      </c>
      <c r="AH89" s="104">
        <v>647</v>
      </c>
      <c r="AI89" s="104">
        <v>546</v>
      </c>
      <c r="AJ89" s="104">
        <v>592</v>
      </c>
      <c r="AK89" s="104">
        <v>234</v>
      </c>
      <c r="AL89" s="104">
        <f>'Ingreso de Datos 2024'!L31</f>
        <v>0</v>
      </c>
      <c r="AM89" s="94">
        <f t="shared" si="176"/>
        <v>2603</v>
      </c>
      <c r="AO89" s="106"/>
    </row>
    <row r="90" spans="1:41" ht="21" customHeight="1" x14ac:dyDescent="0.2">
      <c r="A90" s="142"/>
      <c r="B90" s="133"/>
      <c r="C90" s="11" t="s">
        <v>3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259060</v>
      </c>
      <c r="AH90" s="105">
        <v>257510</v>
      </c>
      <c r="AI90" s="105">
        <v>254670</v>
      </c>
      <c r="AJ90" s="105">
        <v>267210</v>
      </c>
      <c r="AK90" s="105">
        <v>103680</v>
      </c>
      <c r="AL90" s="105">
        <f>'Ingreso de Datos 2024'!L32</f>
        <v>0</v>
      </c>
      <c r="AM90" s="95">
        <f t="shared" si="176"/>
        <v>1142130</v>
      </c>
      <c r="AO90" s="106"/>
    </row>
    <row r="91" spans="1:41" ht="12.75" customHeight="1" x14ac:dyDescent="0.2">
      <c r="A91" s="142"/>
      <c r="B91" s="132" t="s">
        <v>60</v>
      </c>
      <c r="C91" s="10" t="s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f>'Ingreso de Datos 2024'!L33</f>
        <v>0</v>
      </c>
      <c r="AM91" s="94">
        <f t="shared" si="176"/>
        <v>0</v>
      </c>
      <c r="AO91" s="106"/>
    </row>
    <row r="92" spans="1:41" ht="12.75" customHeight="1" x14ac:dyDescent="0.2">
      <c r="A92" s="142"/>
      <c r="B92" s="133"/>
      <c r="C92" s="11" t="s">
        <v>3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f>'Ingreso de Datos 2024'!L34</f>
        <v>0</v>
      </c>
      <c r="AM92" s="95">
        <f t="shared" si="176"/>
        <v>0</v>
      </c>
      <c r="AO92" s="106"/>
    </row>
    <row r="93" spans="1:41" ht="18.75" customHeight="1" x14ac:dyDescent="0.2">
      <c r="A93" s="142"/>
      <c r="B93" s="132" t="s">
        <v>39</v>
      </c>
      <c r="C93" s="10" t="s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1191</v>
      </c>
      <c r="AH93" s="104">
        <v>1647</v>
      </c>
      <c r="AI93" s="104">
        <v>1385</v>
      </c>
      <c r="AJ93" s="104">
        <v>588</v>
      </c>
      <c r="AK93" s="104">
        <v>652</v>
      </c>
      <c r="AL93" s="104">
        <f>'Ingreso de Datos 2024'!L35</f>
        <v>0</v>
      </c>
      <c r="AM93" s="94">
        <f t="shared" si="176"/>
        <v>5463</v>
      </c>
      <c r="AO93" s="106"/>
    </row>
    <row r="94" spans="1:41" ht="18.75" customHeight="1" x14ac:dyDescent="0.2">
      <c r="A94" s="142"/>
      <c r="B94" s="133"/>
      <c r="C94" s="11" t="s">
        <v>3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555006</v>
      </c>
      <c r="AH94" s="105">
        <v>767502</v>
      </c>
      <c r="AI94" s="105">
        <v>696655</v>
      </c>
      <c r="AJ94" s="105">
        <v>361972.80000000005</v>
      </c>
      <c r="AK94" s="105">
        <v>401632</v>
      </c>
      <c r="AL94" s="105">
        <f>'Ingreso de Datos 2024'!L36</f>
        <v>0</v>
      </c>
      <c r="AM94" s="95">
        <f t="shared" si="176"/>
        <v>2782767.8</v>
      </c>
      <c r="AO94" s="106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4715</v>
      </c>
      <c r="AH95" s="104">
        <v>6155</v>
      </c>
      <c r="AI95" s="104">
        <v>4495</v>
      </c>
      <c r="AJ95" s="104">
        <v>4395</v>
      </c>
      <c r="AK95" s="104">
        <v>4384</v>
      </c>
      <c r="AL95" s="104">
        <f>'Ingreso de Datos 2024'!L37</f>
        <v>0</v>
      </c>
      <c r="AM95" s="94">
        <f t="shared" si="176"/>
        <v>24144</v>
      </c>
      <c r="AO95" s="106"/>
    </row>
    <row r="96" spans="1:41" ht="12.75" customHeight="1" x14ac:dyDescent="0.2">
      <c r="A96" s="144"/>
      <c r="B96" s="133"/>
      <c r="C96" s="11" t="s">
        <v>3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818641.62</v>
      </c>
      <c r="AH96" s="105">
        <v>989728.24</v>
      </c>
      <c r="AI96" s="105">
        <v>962013.60299999977</v>
      </c>
      <c r="AJ96" s="105">
        <v>1155144.7200000002</v>
      </c>
      <c r="AK96" s="105">
        <v>1133194.2</v>
      </c>
      <c r="AL96" s="105">
        <f>'Ingreso de Datos 2024'!L38</f>
        <v>0</v>
      </c>
      <c r="AM96" s="95">
        <f t="shared" si="176"/>
        <v>5058722.3829999994</v>
      </c>
      <c r="AO96" s="106"/>
    </row>
    <row r="97" spans="1:41" ht="16.5" customHeight="1" x14ac:dyDescent="0.2">
      <c r="A97" s="144"/>
      <c r="B97" s="132" t="s">
        <v>6</v>
      </c>
      <c r="C97" s="10" t="s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f>'Ingreso de Datos 2024'!L39</f>
        <v>0</v>
      </c>
      <c r="AM97" s="94">
        <f t="shared" si="176"/>
        <v>0</v>
      </c>
      <c r="AO97" s="106"/>
    </row>
    <row r="98" spans="1:41" ht="21" customHeight="1" x14ac:dyDescent="0.2">
      <c r="A98" s="144"/>
      <c r="B98" s="133"/>
      <c r="C98" s="11" t="s">
        <v>3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5">
        <v>0</v>
      </c>
      <c r="AH98" s="105">
        <v>0</v>
      </c>
      <c r="AI98" s="105">
        <v>0</v>
      </c>
      <c r="AJ98" s="105">
        <v>0</v>
      </c>
      <c r="AK98" s="105">
        <v>0</v>
      </c>
      <c r="AL98" s="105">
        <f>'Ingreso de Datos 2024'!L40</f>
        <v>0</v>
      </c>
      <c r="AM98" s="95">
        <f t="shared" si="176"/>
        <v>0</v>
      </c>
      <c r="AO98" s="106"/>
    </row>
    <row r="99" spans="1:41" ht="12.75" customHeight="1" x14ac:dyDescent="0.2">
      <c r="A99" s="144"/>
      <c r="B99" s="132" t="s">
        <v>62</v>
      </c>
      <c r="C99" s="10" t="s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0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f>'Ingreso de Datos 2024'!L41</f>
        <v>0</v>
      </c>
      <c r="AM99" s="94">
        <f t="shared" si="176"/>
        <v>0</v>
      </c>
      <c r="AO99" s="106"/>
    </row>
    <row r="100" spans="1:41" ht="12.75" customHeight="1" x14ac:dyDescent="0.2">
      <c r="A100" s="144"/>
      <c r="B100" s="133"/>
      <c r="C100" s="11" t="s">
        <v>3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f>'Ingreso de Datos 2024'!L42</f>
        <v>0</v>
      </c>
      <c r="AM100" s="95">
        <f t="shared" si="176"/>
        <v>0</v>
      </c>
      <c r="AO100" s="106"/>
    </row>
    <row r="101" spans="1:41" ht="12.75" customHeight="1" x14ac:dyDescent="0.2">
      <c r="A101" s="144"/>
      <c r="B101" s="132" t="s">
        <v>63</v>
      </c>
      <c r="C101" s="10" t="s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f>'Ingreso de Datos 2024'!L43</f>
        <v>0</v>
      </c>
      <c r="AM101" s="94">
        <f t="shared" si="176"/>
        <v>0</v>
      </c>
      <c r="AO101" s="106"/>
    </row>
    <row r="102" spans="1:41" ht="12.75" customHeight="1" x14ac:dyDescent="0.2">
      <c r="A102" s="144"/>
      <c r="B102" s="133"/>
      <c r="C102" s="11" t="s">
        <v>3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f>'Ingreso de Datos 2024'!L44</f>
        <v>0</v>
      </c>
      <c r="AM102" s="95">
        <f t="shared" si="176"/>
        <v>0</v>
      </c>
      <c r="AO102" s="106"/>
    </row>
    <row r="103" spans="1:41" ht="12.75" customHeight="1" x14ac:dyDescent="0.2">
      <c r="A103" s="144"/>
      <c r="B103" s="132" t="s">
        <v>55</v>
      </c>
      <c r="C103" s="86" t="s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93</v>
      </c>
      <c r="AH103" s="104">
        <v>996</v>
      </c>
      <c r="AI103" s="104">
        <v>853</v>
      </c>
      <c r="AJ103" s="104">
        <v>744</v>
      </c>
      <c r="AK103" s="104">
        <v>1118</v>
      </c>
      <c r="AL103" s="104">
        <f>'Ingreso de Datos 2024'!L45</f>
        <v>0</v>
      </c>
      <c r="AM103" s="96">
        <f t="shared" si="176"/>
        <v>3804</v>
      </c>
      <c r="AO103" s="106"/>
    </row>
    <row r="104" spans="1:41" ht="12.75" customHeight="1" x14ac:dyDescent="0.2">
      <c r="A104" s="144"/>
      <c r="B104" s="133"/>
      <c r="C104" s="11" t="s">
        <v>3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13107</v>
      </c>
      <c r="AH104" s="105">
        <v>195625.37</v>
      </c>
      <c r="AI104" s="105">
        <v>216460.98800000001</v>
      </c>
      <c r="AJ104" s="105">
        <v>209749.21999999997</v>
      </c>
      <c r="AK104" s="105">
        <v>189091.86</v>
      </c>
      <c r="AL104" s="105">
        <f>'Ingreso de Datos 2024'!L46</f>
        <v>0</v>
      </c>
      <c r="AM104" s="97">
        <f t="shared" si="176"/>
        <v>824034.43799999997</v>
      </c>
      <c r="AO104" s="106"/>
    </row>
    <row r="105" spans="1:41" ht="12.75" customHeight="1" x14ac:dyDescent="0.2">
      <c r="A105" s="144"/>
      <c r="B105" s="132" t="s">
        <v>68</v>
      </c>
      <c r="C105" s="10" t="s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/>
      <c r="AE105" s="104"/>
      <c r="AF105" s="104">
        <v>0</v>
      </c>
      <c r="AG105" s="104">
        <v>1493</v>
      </c>
      <c r="AH105" s="104">
        <v>1437</v>
      </c>
      <c r="AI105" s="104">
        <v>236</v>
      </c>
      <c r="AJ105" s="104">
        <v>597</v>
      </c>
      <c r="AK105" s="104">
        <v>0</v>
      </c>
      <c r="AL105" s="104">
        <f>'Ingreso de Datos 2024'!L47</f>
        <v>0</v>
      </c>
      <c r="AM105" s="96">
        <f t="shared" si="176"/>
        <v>3763</v>
      </c>
      <c r="AO105" s="106"/>
    </row>
    <row r="106" spans="1:41" ht="12.75" customHeight="1" x14ac:dyDescent="0.2">
      <c r="A106" s="145"/>
      <c r="B106" s="133"/>
      <c r="C106" s="11" t="s">
        <v>3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437331.69</v>
      </c>
      <c r="AH106" s="105">
        <v>456219.06</v>
      </c>
      <c r="AI106" s="105">
        <v>80770.062999999995</v>
      </c>
      <c r="AJ106" s="105">
        <v>221413.745</v>
      </c>
      <c r="AK106" s="105">
        <v>4385.82</v>
      </c>
      <c r="AL106" s="105">
        <f>'Ingreso de Datos 2024'!L48</f>
        <v>0</v>
      </c>
      <c r="AM106" s="97">
        <f t="shared" si="176"/>
        <v>1200120.378</v>
      </c>
      <c r="AO106" s="106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104">
        <v>0</v>
      </c>
      <c r="E107" s="104">
        <v>0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340</v>
      </c>
      <c r="AH107" s="104">
        <v>423</v>
      </c>
      <c r="AI107" s="104">
        <v>503</v>
      </c>
      <c r="AJ107" s="104">
        <v>438</v>
      </c>
      <c r="AK107" s="104">
        <v>468</v>
      </c>
      <c r="AL107" s="104">
        <f>'Ingreso de Datos 2024'!L49</f>
        <v>0</v>
      </c>
      <c r="AM107" s="94">
        <f t="shared" si="176"/>
        <v>2172</v>
      </c>
      <c r="AO107" s="106"/>
    </row>
    <row r="108" spans="1:41" ht="12.75" customHeight="1" x14ac:dyDescent="0.2">
      <c r="A108" s="142"/>
      <c r="B108" s="146"/>
      <c r="C108" s="11" t="s">
        <v>3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59877.599999999999</v>
      </c>
      <c r="AH108" s="105">
        <v>77716</v>
      </c>
      <c r="AI108" s="105">
        <v>90602.6</v>
      </c>
      <c r="AJ108" s="105">
        <v>84616.6</v>
      </c>
      <c r="AK108" s="105">
        <v>86871.200000000012</v>
      </c>
      <c r="AL108" s="105">
        <f>'Ingreso de Datos 2024'!L50</f>
        <v>0</v>
      </c>
      <c r="AM108" s="95">
        <f t="shared" si="176"/>
        <v>399684.00000000006</v>
      </c>
      <c r="AO108" s="106"/>
    </row>
    <row r="109" spans="1:41" ht="23.25" customHeight="1" x14ac:dyDescent="0.2">
      <c r="A109" s="142"/>
      <c r="B109" s="146" t="s">
        <v>70</v>
      </c>
      <c r="C109" s="10" t="s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544</v>
      </c>
      <c r="AI109" s="104">
        <v>739</v>
      </c>
      <c r="AJ109" s="104">
        <v>0</v>
      </c>
      <c r="AK109" s="104">
        <v>0</v>
      </c>
      <c r="AL109" s="104">
        <f>'Ingreso de Datos 2024'!L51</f>
        <v>0</v>
      </c>
      <c r="AM109" s="94">
        <f t="shared" si="176"/>
        <v>1283</v>
      </c>
      <c r="AO109" s="106"/>
    </row>
    <row r="110" spans="1:41" ht="12.75" customHeight="1" x14ac:dyDescent="0.2">
      <c r="A110" s="142"/>
      <c r="B110" s="146"/>
      <c r="C110" s="11" t="s">
        <v>3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9197.34</v>
      </c>
      <c r="AI110" s="105">
        <v>11972.18</v>
      </c>
      <c r="AJ110" s="105">
        <v>0</v>
      </c>
      <c r="AK110" s="105">
        <v>0</v>
      </c>
      <c r="AL110" s="105">
        <f>'Ingreso de Datos 2024'!L52</f>
        <v>0</v>
      </c>
      <c r="AM110" s="95">
        <f t="shared" si="176"/>
        <v>21169.52</v>
      </c>
      <c r="AO110" s="106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104">
        <v>0</v>
      </c>
      <c r="E122" s="104">
        <v>0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0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92">
        <v>0</v>
      </c>
      <c r="AG122" s="92">
        <v>0</v>
      </c>
      <c r="AH122" s="92">
        <v>0</v>
      </c>
      <c r="AI122" s="92">
        <v>0</v>
      </c>
      <c r="AJ122" s="17">
        <v>0</v>
      </c>
      <c r="AK122" s="17">
        <v>0</v>
      </c>
      <c r="AL122" s="17">
        <f>'Ingreso de Datos 2024'!L67</f>
        <v>0</v>
      </c>
      <c r="AM122" s="17">
        <f t="shared" ref="AM122:AM165" si="182">SUM(D122:AL122)</f>
        <v>0</v>
      </c>
      <c r="AO122" s="106"/>
    </row>
    <row r="123" spans="1:41" ht="12.75" customHeight="1" x14ac:dyDescent="0.2">
      <c r="A123" s="156"/>
      <c r="B123" s="133"/>
      <c r="C123" s="46" t="s">
        <v>3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93">
        <v>0</v>
      </c>
      <c r="AG123" s="93">
        <v>0</v>
      </c>
      <c r="AH123" s="93">
        <v>0</v>
      </c>
      <c r="AI123" s="93">
        <v>0</v>
      </c>
      <c r="AJ123" s="18">
        <v>0</v>
      </c>
      <c r="AK123" s="18">
        <v>0</v>
      </c>
      <c r="AL123" s="18">
        <f>'Ingreso de Datos 2024'!L68</f>
        <v>0</v>
      </c>
      <c r="AM123" s="18">
        <f t="shared" si="182"/>
        <v>0</v>
      </c>
      <c r="AO123" s="106"/>
    </row>
    <row r="124" spans="1:41" ht="12.75" customHeight="1" x14ac:dyDescent="0.2">
      <c r="A124" s="156"/>
      <c r="B124" s="132" t="s">
        <v>34</v>
      </c>
      <c r="C124" s="10" t="s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92">
        <v>0</v>
      </c>
      <c r="AG124" s="92">
        <v>0</v>
      </c>
      <c r="AH124" s="92">
        <v>0</v>
      </c>
      <c r="AI124" s="92">
        <v>0</v>
      </c>
      <c r="AJ124" s="17">
        <v>0</v>
      </c>
      <c r="AK124" s="17">
        <v>0</v>
      </c>
      <c r="AL124" s="17">
        <f>'Ingreso de Datos 2024'!L69</f>
        <v>0</v>
      </c>
      <c r="AM124" s="17">
        <f t="shared" si="182"/>
        <v>0</v>
      </c>
      <c r="AO124" s="106"/>
    </row>
    <row r="125" spans="1:41" ht="12.75" customHeight="1" x14ac:dyDescent="0.2">
      <c r="A125" s="156"/>
      <c r="B125" s="133"/>
      <c r="C125" s="11" t="s">
        <v>3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93">
        <v>0</v>
      </c>
      <c r="AG125" s="93">
        <v>0</v>
      </c>
      <c r="AH125" s="93">
        <v>0</v>
      </c>
      <c r="AI125" s="93">
        <v>0</v>
      </c>
      <c r="AJ125" s="18">
        <v>0</v>
      </c>
      <c r="AK125" s="18">
        <v>0</v>
      </c>
      <c r="AL125" s="18">
        <f>'Ingreso de Datos 2024'!L70</f>
        <v>0</v>
      </c>
      <c r="AM125" s="18">
        <f t="shared" si="182"/>
        <v>0</v>
      </c>
      <c r="AO125" s="106"/>
    </row>
    <row r="126" spans="1:41" ht="12.75" customHeight="1" x14ac:dyDescent="0.2">
      <c r="A126" s="156"/>
      <c r="B126" s="132" t="s">
        <v>31</v>
      </c>
      <c r="C126" s="10" t="s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92">
        <v>0</v>
      </c>
      <c r="AG126" s="92">
        <v>0</v>
      </c>
      <c r="AH126" s="92">
        <v>0</v>
      </c>
      <c r="AI126" s="92">
        <v>0</v>
      </c>
      <c r="AJ126" s="17">
        <v>0</v>
      </c>
      <c r="AK126" s="17">
        <v>0</v>
      </c>
      <c r="AL126" s="17">
        <f>'Ingreso de Datos 2024'!L71</f>
        <v>0</v>
      </c>
      <c r="AM126" s="17">
        <f t="shared" si="182"/>
        <v>0</v>
      </c>
      <c r="AO126" s="106"/>
    </row>
    <row r="127" spans="1:41" ht="12.75" customHeight="1" x14ac:dyDescent="0.2">
      <c r="A127" s="156"/>
      <c r="B127" s="133"/>
      <c r="C127" s="11" t="s">
        <v>3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93">
        <v>0</v>
      </c>
      <c r="AG127" s="93">
        <v>0</v>
      </c>
      <c r="AH127" s="93">
        <v>0</v>
      </c>
      <c r="AI127" s="93">
        <v>0</v>
      </c>
      <c r="AJ127" s="18">
        <v>0</v>
      </c>
      <c r="AK127" s="18">
        <v>0</v>
      </c>
      <c r="AL127" s="18">
        <f>'Ingreso de Datos 2024'!L72</f>
        <v>0</v>
      </c>
      <c r="AM127" s="18">
        <f t="shared" si="182"/>
        <v>0</v>
      </c>
      <c r="AO127" s="106"/>
    </row>
    <row r="128" spans="1:41" ht="12.75" customHeight="1" x14ac:dyDescent="0.2">
      <c r="A128" s="156"/>
      <c r="B128" s="132" t="s">
        <v>25</v>
      </c>
      <c r="C128" s="10" t="s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92">
        <v>0</v>
      </c>
      <c r="AG128" s="92">
        <v>0</v>
      </c>
      <c r="AH128" s="92">
        <v>0</v>
      </c>
      <c r="AI128" s="92">
        <v>0</v>
      </c>
      <c r="AJ128" s="17">
        <v>0</v>
      </c>
      <c r="AK128" s="17">
        <v>0</v>
      </c>
      <c r="AL128" s="17">
        <f>'Ingreso de Datos 2024'!L73</f>
        <v>0</v>
      </c>
      <c r="AM128" s="17">
        <f t="shared" si="182"/>
        <v>0</v>
      </c>
      <c r="AO128" s="106"/>
    </row>
    <row r="129" spans="1:41" ht="12.75" customHeight="1" x14ac:dyDescent="0.2">
      <c r="A129" s="156"/>
      <c r="B129" s="133"/>
      <c r="C129" s="11" t="s">
        <v>3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93">
        <v>0</v>
      </c>
      <c r="AG129" s="93">
        <v>0</v>
      </c>
      <c r="AH129" s="93">
        <v>0</v>
      </c>
      <c r="AI129" s="93">
        <v>0</v>
      </c>
      <c r="AJ129" s="18">
        <v>0</v>
      </c>
      <c r="AK129" s="18">
        <v>0</v>
      </c>
      <c r="AL129" s="18">
        <f>'Ingreso de Datos 2024'!L74</f>
        <v>0</v>
      </c>
      <c r="AM129" s="18">
        <f t="shared" si="182"/>
        <v>0</v>
      </c>
      <c r="AO129" s="106"/>
    </row>
    <row r="130" spans="1:41" ht="12.75" customHeight="1" x14ac:dyDescent="0.2">
      <c r="A130" s="156"/>
      <c r="B130" s="132" t="s">
        <v>26</v>
      </c>
      <c r="C130" s="10" t="s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92">
        <v>0</v>
      </c>
      <c r="AG130" s="92">
        <v>0</v>
      </c>
      <c r="AH130" s="92">
        <v>0</v>
      </c>
      <c r="AI130" s="92">
        <v>0</v>
      </c>
      <c r="AJ130" s="17">
        <v>0</v>
      </c>
      <c r="AK130" s="17">
        <v>0</v>
      </c>
      <c r="AL130" s="17">
        <f>'Ingreso de Datos 2024'!L75</f>
        <v>0</v>
      </c>
      <c r="AM130" s="17">
        <f t="shared" si="182"/>
        <v>0</v>
      </c>
      <c r="AO130" s="106"/>
    </row>
    <row r="131" spans="1:41" ht="12.75" customHeight="1" x14ac:dyDescent="0.2">
      <c r="A131" s="156"/>
      <c r="B131" s="133"/>
      <c r="C131" s="11" t="s">
        <v>3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93">
        <v>0</v>
      </c>
      <c r="AG131" s="93">
        <v>0</v>
      </c>
      <c r="AH131" s="93">
        <v>0</v>
      </c>
      <c r="AI131" s="93">
        <v>0</v>
      </c>
      <c r="AJ131" s="18">
        <v>0</v>
      </c>
      <c r="AK131" s="18">
        <v>0</v>
      </c>
      <c r="AL131" s="18">
        <f>'Ingreso de Datos 2024'!L76</f>
        <v>0</v>
      </c>
      <c r="AM131" s="18">
        <f t="shared" si="182"/>
        <v>0</v>
      </c>
      <c r="AO131" s="106"/>
    </row>
    <row r="132" spans="1:41" ht="12.75" customHeight="1" x14ac:dyDescent="0.2">
      <c r="A132" s="156"/>
      <c r="B132" s="132" t="s">
        <v>67</v>
      </c>
      <c r="C132" s="10" t="s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2024'!L77</f>
        <v>0</v>
      </c>
      <c r="AM132" s="17">
        <f t="shared" si="182"/>
        <v>0</v>
      </c>
      <c r="AO132" s="106"/>
    </row>
    <row r="133" spans="1:41" ht="12.75" customHeight="1" x14ac:dyDescent="0.2">
      <c r="A133" s="156"/>
      <c r="B133" s="154"/>
      <c r="C133" s="11" t="s">
        <v>3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2024'!L78</f>
        <v>0</v>
      </c>
      <c r="AM133" s="18">
        <f t="shared" si="182"/>
        <v>0</v>
      </c>
      <c r="AO133" s="106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04">
        <v>0</v>
      </c>
      <c r="E134" s="104">
        <v>0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0</v>
      </c>
      <c r="AC134" s="10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2024'!L79</f>
        <v>0</v>
      </c>
      <c r="AM134" s="17">
        <f t="shared" si="182"/>
        <v>0</v>
      </c>
      <c r="AO134" s="106"/>
    </row>
    <row r="135" spans="1:41" ht="12.75" customHeight="1" x14ac:dyDescent="0.2">
      <c r="A135" s="142"/>
      <c r="B135" s="133"/>
      <c r="C135" s="11" t="s">
        <v>3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2024'!L80</f>
        <v>0</v>
      </c>
      <c r="AM135" s="18">
        <f t="shared" si="182"/>
        <v>0</v>
      </c>
      <c r="AO135" s="106"/>
    </row>
    <row r="136" spans="1:41" ht="12.75" customHeight="1" x14ac:dyDescent="0.2">
      <c r="A136" s="142"/>
      <c r="B136" s="132" t="s">
        <v>37</v>
      </c>
      <c r="C136" s="10" t="s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92">
        <v>0</v>
      </c>
      <c r="AG136" s="92">
        <v>0</v>
      </c>
      <c r="AH136" s="92">
        <v>0</v>
      </c>
      <c r="AI136" s="92">
        <v>0</v>
      </c>
      <c r="AJ136" s="17">
        <v>0</v>
      </c>
      <c r="AK136" s="17">
        <v>0</v>
      </c>
      <c r="AL136" s="17">
        <f>'Ingreso de Datos 2024'!L81</f>
        <v>0</v>
      </c>
      <c r="AM136" s="17">
        <f t="shared" si="182"/>
        <v>0</v>
      </c>
      <c r="AO136" s="106"/>
    </row>
    <row r="137" spans="1:41" ht="12.75" customHeight="1" x14ac:dyDescent="0.2">
      <c r="A137" s="142"/>
      <c r="B137" s="133"/>
      <c r="C137" s="11" t="s">
        <v>3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93">
        <v>0</v>
      </c>
      <c r="AG137" s="93">
        <v>0</v>
      </c>
      <c r="AH137" s="93">
        <v>0</v>
      </c>
      <c r="AI137" s="93">
        <v>0</v>
      </c>
      <c r="AJ137" s="18">
        <v>0</v>
      </c>
      <c r="AK137" s="18">
        <v>0</v>
      </c>
      <c r="AL137" s="18">
        <f>'Ingreso de Datos 2024'!L82</f>
        <v>0</v>
      </c>
      <c r="AM137" s="18">
        <f t="shared" si="182"/>
        <v>0</v>
      </c>
      <c r="AO137" s="106"/>
    </row>
    <row r="138" spans="1:41" ht="12.75" customHeight="1" x14ac:dyDescent="0.2">
      <c r="A138" s="142"/>
      <c r="B138" s="132" t="s">
        <v>58</v>
      </c>
      <c r="C138" s="10" t="s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92">
        <v>0</v>
      </c>
      <c r="AG138" s="92">
        <v>0</v>
      </c>
      <c r="AH138" s="92">
        <v>0</v>
      </c>
      <c r="AI138" s="92">
        <v>0</v>
      </c>
      <c r="AJ138" s="17">
        <v>0</v>
      </c>
      <c r="AK138" s="17">
        <v>0</v>
      </c>
      <c r="AL138" s="17">
        <f>'Ingreso de Datos 2024'!L83</f>
        <v>0</v>
      </c>
      <c r="AM138" s="17">
        <f t="shared" si="182"/>
        <v>0</v>
      </c>
      <c r="AO138" s="106"/>
    </row>
    <row r="139" spans="1:41" ht="12.75" customHeight="1" x14ac:dyDescent="0.2">
      <c r="A139" s="142"/>
      <c r="B139" s="133"/>
      <c r="C139" s="11" t="s">
        <v>3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93">
        <v>0</v>
      </c>
      <c r="AG139" s="93">
        <v>0</v>
      </c>
      <c r="AH139" s="93">
        <v>0</v>
      </c>
      <c r="AI139" s="93">
        <v>0</v>
      </c>
      <c r="AJ139" s="18">
        <v>0</v>
      </c>
      <c r="AK139" s="18">
        <v>0</v>
      </c>
      <c r="AL139" s="18">
        <f>'Ingreso de Datos 2024'!L84</f>
        <v>0</v>
      </c>
      <c r="AM139" s="18">
        <f t="shared" si="182"/>
        <v>0</v>
      </c>
      <c r="AO139" s="106"/>
    </row>
    <row r="140" spans="1:41" ht="12.75" customHeight="1" x14ac:dyDescent="0.2">
      <c r="A140" s="142"/>
      <c r="B140" s="132" t="s">
        <v>28</v>
      </c>
      <c r="C140" s="10" t="s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0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92">
        <v>0</v>
      </c>
      <c r="AG140" s="92">
        <v>0</v>
      </c>
      <c r="AH140" s="92">
        <v>0</v>
      </c>
      <c r="AI140" s="92">
        <v>0</v>
      </c>
      <c r="AJ140" s="17">
        <v>0</v>
      </c>
      <c r="AK140" s="17">
        <v>0</v>
      </c>
      <c r="AL140" s="17">
        <f>'Ingreso de Datos 2024'!L85</f>
        <v>0</v>
      </c>
      <c r="AM140" s="17">
        <f t="shared" si="182"/>
        <v>0</v>
      </c>
      <c r="AO140" s="106"/>
    </row>
    <row r="141" spans="1:41" ht="12.75" customHeight="1" x14ac:dyDescent="0.2">
      <c r="A141" s="142"/>
      <c r="B141" s="133"/>
      <c r="C141" s="11" t="s">
        <v>3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93">
        <v>0</v>
      </c>
      <c r="AG141" s="93">
        <v>0</v>
      </c>
      <c r="AH141" s="93">
        <v>0</v>
      </c>
      <c r="AI141" s="93">
        <v>0</v>
      </c>
      <c r="AJ141" s="18">
        <v>0</v>
      </c>
      <c r="AK141" s="18">
        <v>0</v>
      </c>
      <c r="AL141" s="18">
        <f>'Ingreso de Datos 2024'!L86</f>
        <v>0</v>
      </c>
      <c r="AM141" s="18">
        <f t="shared" si="182"/>
        <v>0</v>
      </c>
      <c r="AO141" s="106"/>
    </row>
    <row r="142" spans="1:41" ht="12.75" customHeight="1" x14ac:dyDescent="0.2">
      <c r="A142" s="142"/>
      <c r="B142" s="132" t="s">
        <v>29</v>
      </c>
      <c r="C142" s="10" t="s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92">
        <v>0</v>
      </c>
      <c r="AG142" s="92">
        <v>0</v>
      </c>
      <c r="AH142" s="92">
        <v>0</v>
      </c>
      <c r="AI142" s="92">
        <v>0</v>
      </c>
      <c r="AJ142" s="17">
        <v>0</v>
      </c>
      <c r="AK142" s="17">
        <v>0</v>
      </c>
      <c r="AL142" s="17">
        <f>'Ingreso de Datos 2024'!L87</f>
        <v>0</v>
      </c>
      <c r="AM142" s="17">
        <f t="shared" si="182"/>
        <v>0</v>
      </c>
      <c r="AO142" s="106"/>
    </row>
    <row r="143" spans="1:41" ht="12.75" customHeight="1" x14ac:dyDescent="0.2">
      <c r="A143" s="142"/>
      <c r="B143" s="133"/>
      <c r="C143" s="11" t="s">
        <v>3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93">
        <v>0</v>
      </c>
      <c r="AG143" s="93">
        <v>0</v>
      </c>
      <c r="AH143" s="93">
        <v>0</v>
      </c>
      <c r="AI143" s="93">
        <v>0</v>
      </c>
      <c r="AJ143" s="18">
        <v>0</v>
      </c>
      <c r="AK143" s="18">
        <v>0</v>
      </c>
      <c r="AL143" s="18">
        <f>'Ingreso de Datos 2024'!L88</f>
        <v>0</v>
      </c>
      <c r="AM143" s="18">
        <f t="shared" si="182"/>
        <v>0</v>
      </c>
      <c r="AO143" s="106"/>
    </row>
    <row r="144" spans="1:41" ht="18.75" customHeight="1" x14ac:dyDescent="0.2">
      <c r="A144" s="142"/>
      <c r="B144" s="132" t="s">
        <v>59</v>
      </c>
      <c r="C144" s="10" t="s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92">
        <v>0</v>
      </c>
      <c r="AG144" s="92">
        <v>0</v>
      </c>
      <c r="AH144" s="92">
        <v>0</v>
      </c>
      <c r="AI144" s="92">
        <v>0</v>
      </c>
      <c r="AJ144" s="17">
        <v>0</v>
      </c>
      <c r="AK144" s="17">
        <v>0</v>
      </c>
      <c r="AL144" s="17">
        <f>'Ingreso de Datos 2024'!L89</f>
        <v>0</v>
      </c>
      <c r="AM144" s="17">
        <f t="shared" si="182"/>
        <v>0</v>
      </c>
      <c r="AO144" s="106"/>
    </row>
    <row r="145" spans="1:41" ht="18.75" customHeight="1" x14ac:dyDescent="0.2">
      <c r="A145" s="142"/>
      <c r="B145" s="133"/>
      <c r="C145" s="11" t="s">
        <v>3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93">
        <v>0</v>
      </c>
      <c r="AG145" s="93">
        <v>0</v>
      </c>
      <c r="AH145" s="93">
        <v>0</v>
      </c>
      <c r="AI145" s="93">
        <v>0</v>
      </c>
      <c r="AJ145" s="18">
        <v>0</v>
      </c>
      <c r="AK145" s="18">
        <v>0</v>
      </c>
      <c r="AL145" s="18">
        <f>'Ingreso de Datos 2024'!L90</f>
        <v>0</v>
      </c>
      <c r="AM145" s="18">
        <f t="shared" si="182"/>
        <v>0</v>
      </c>
      <c r="AO145" s="106"/>
    </row>
    <row r="146" spans="1:41" ht="12.75" customHeight="1" x14ac:dyDescent="0.2">
      <c r="A146" s="142"/>
      <c r="B146" s="132" t="s">
        <v>60</v>
      </c>
      <c r="C146" s="10" t="s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92">
        <v>0</v>
      </c>
      <c r="AG146" s="92">
        <v>0</v>
      </c>
      <c r="AH146" s="92">
        <v>0</v>
      </c>
      <c r="AI146" s="92">
        <v>0</v>
      </c>
      <c r="AJ146" s="17">
        <v>0</v>
      </c>
      <c r="AK146" s="17">
        <v>0</v>
      </c>
      <c r="AL146" s="17">
        <f>'Ingreso de Datos 2024'!L91</f>
        <v>0</v>
      </c>
      <c r="AM146" s="17">
        <f t="shared" si="182"/>
        <v>0</v>
      </c>
      <c r="AO146" s="106"/>
    </row>
    <row r="147" spans="1:41" ht="12.75" customHeight="1" x14ac:dyDescent="0.2">
      <c r="A147" s="142"/>
      <c r="B147" s="133"/>
      <c r="C147" s="11" t="s">
        <v>3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93">
        <v>0</v>
      </c>
      <c r="AG147" s="93">
        <v>0</v>
      </c>
      <c r="AH147" s="93">
        <v>0</v>
      </c>
      <c r="AI147" s="93">
        <v>0</v>
      </c>
      <c r="AJ147" s="18">
        <v>0</v>
      </c>
      <c r="AK147" s="18">
        <v>0</v>
      </c>
      <c r="AL147" s="18">
        <f>'Ingreso de Datos 2024'!L92</f>
        <v>0</v>
      </c>
      <c r="AM147" s="18">
        <f t="shared" si="182"/>
        <v>0</v>
      </c>
      <c r="AO147" s="106"/>
    </row>
    <row r="148" spans="1:41" ht="18.75" customHeight="1" x14ac:dyDescent="0.2">
      <c r="A148" s="142"/>
      <c r="B148" s="132" t="s">
        <v>39</v>
      </c>
      <c r="C148" s="10" t="s">
        <v>0</v>
      </c>
      <c r="D148" s="104">
        <v>0</v>
      </c>
      <c r="E148" s="104">
        <v>0</v>
      </c>
      <c r="F148" s="104">
        <v>0</v>
      </c>
      <c r="G148" s="104">
        <v>0</v>
      </c>
      <c r="H148" s="104">
        <v>0</v>
      </c>
      <c r="I148" s="104">
        <v>0</v>
      </c>
      <c r="J148" s="104">
        <v>0</v>
      </c>
      <c r="K148" s="104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0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0</v>
      </c>
      <c r="X148" s="104">
        <v>0</v>
      </c>
      <c r="Y148" s="104">
        <v>0</v>
      </c>
      <c r="Z148" s="104">
        <v>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92">
        <v>0</v>
      </c>
      <c r="AG148" s="92">
        <v>0</v>
      </c>
      <c r="AH148" s="92">
        <v>0</v>
      </c>
      <c r="AI148" s="92">
        <v>0</v>
      </c>
      <c r="AJ148" s="17">
        <v>0</v>
      </c>
      <c r="AK148" s="17">
        <v>0</v>
      </c>
      <c r="AL148" s="17">
        <f>'Ingreso de Datos 2024'!L93</f>
        <v>0</v>
      </c>
      <c r="AM148" s="17">
        <f t="shared" si="182"/>
        <v>0</v>
      </c>
      <c r="AO148" s="106"/>
    </row>
    <row r="149" spans="1:41" ht="18.75" customHeight="1" x14ac:dyDescent="0.2">
      <c r="A149" s="142"/>
      <c r="B149" s="133"/>
      <c r="C149" s="11" t="s">
        <v>3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93">
        <v>0</v>
      </c>
      <c r="AG149" s="93">
        <v>0</v>
      </c>
      <c r="AH149" s="93">
        <v>0</v>
      </c>
      <c r="AI149" s="93">
        <v>0</v>
      </c>
      <c r="AJ149" s="18">
        <v>0</v>
      </c>
      <c r="AK149" s="18">
        <v>0</v>
      </c>
      <c r="AL149" s="18">
        <f>'Ingreso de Datos 2024'!L94</f>
        <v>0</v>
      </c>
      <c r="AM149" s="18">
        <f t="shared" si="182"/>
        <v>0</v>
      </c>
      <c r="AO149" s="106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0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92">
        <v>0</v>
      </c>
      <c r="AG150" s="92">
        <v>0</v>
      </c>
      <c r="AH150" s="92">
        <v>0</v>
      </c>
      <c r="AI150" s="92">
        <v>0</v>
      </c>
      <c r="AJ150" s="17">
        <v>0</v>
      </c>
      <c r="AK150" s="17">
        <v>0</v>
      </c>
      <c r="AL150" s="17">
        <f>'Ingreso de Datos 2024'!L95</f>
        <v>0</v>
      </c>
      <c r="AM150" s="17">
        <f t="shared" si="182"/>
        <v>0</v>
      </c>
      <c r="AO150" s="106"/>
    </row>
    <row r="151" spans="1:41" ht="12.75" customHeight="1" x14ac:dyDescent="0.2">
      <c r="A151" s="144"/>
      <c r="B151" s="133"/>
      <c r="C151" s="11" t="s">
        <v>3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93">
        <v>0</v>
      </c>
      <c r="AG151" s="93">
        <v>0</v>
      </c>
      <c r="AH151" s="93">
        <v>0</v>
      </c>
      <c r="AI151" s="93">
        <v>0</v>
      </c>
      <c r="AJ151" s="18">
        <v>0</v>
      </c>
      <c r="AK151" s="18">
        <v>0</v>
      </c>
      <c r="AL151" s="18">
        <f>'Ingreso de Datos 2024'!L96</f>
        <v>0</v>
      </c>
      <c r="AM151" s="18">
        <f t="shared" si="182"/>
        <v>0</v>
      </c>
      <c r="AO151" s="106"/>
    </row>
    <row r="152" spans="1:41" ht="12.75" customHeight="1" x14ac:dyDescent="0.2">
      <c r="A152" s="144"/>
      <c r="B152" s="132" t="s">
        <v>6</v>
      </c>
      <c r="C152" s="10" t="s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0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92">
        <v>0</v>
      </c>
      <c r="AG152" s="92">
        <v>0</v>
      </c>
      <c r="AH152" s="92">
        <v>0</v>
      </c>
      <c r="AI152" s="92">
        <v>0</v>
      </c>
      <c r="AJ152" s="17">
        <v>0</v>
      </c>
      <c r="AK152" s="17">
        <v>0</v>
      </c>
      <c r="AL152" s="17">
        <f>'Ingreso de Datos 2024'!L97</f>
        <v>0</v>
      </c>
      <c r="AM152" s="17">
        <f t="shared" si="182"/>
        <v>0</v>
      </c>
      <c r="AO152" s="106"/>
    </row>
    <row r="153" spans="1:41" ht="28.5" customHeight="1" x14ac:dyDescent="0.2">
      <c r="A153" s="144"/>
      <c r="B153" s="133"/>
      <c r="C153" s="11" t="s">
        <v>3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93">
        <v>0</v>
      </c>
      <c r="AG153" s="93">
        <v>0</v>
      </c>
      <c r="AH153" s="93">
        <v>0</v>
      </c>
      <c r="AI153" s="93">
        <v>0</v>
      </c>
      <c r="AJ153" s="18">
        <v>0</v>
      </c>
      <c r="AK153" s="18">
        <v>0</v>
      </c>
      <c r="AL153" s="18">
        <f>'Ingreso de Datos 2024'!L98</f>
        <v>0</v>
      </c>
      <c r="AM153" s="18">
        <f t="shared" si="182"/>
        <v>0</v>
      </c>
      <c r="AO153" s="106"/>
    </row>
    <row r="154" spans="1:41" ht="12.75" customHeight="1" x14ac:dyDescent="0.2">
      <c r="A154" s="144"/>
      <c r="B154" s="132" t="s">
        <v>62</v>
      </c>
      <c r="C154" s="10" t="s">
        <v>0</v>
      </c>
      <c r="D154" s="104">
        <v>0</v>
      </c>
      <c r="E154" s="104">
        <v>0</v>
      </c>
      <c r="F154" s="104">
        <v>0</v>
      </c>
      <c r="G154" s="104">
        <v>0</v>
      </c>
      <c r="H154" s="104">
        <v>0</v>
      </c>
      <c r="I154" s="104">
        <v>0</v>
      </c>
      <c r="J154" s="104">
        <v>0</v>
      </c>
      <c r="K154" s="104">
        <v>0</v>
      </c>
      <c r="L154" s="104">
        <v>0</v>
      </c>
      <c r="M154" s="104">
        <v>0</v>
      </c>
      <c r="N154" s="104">
        <v>0</v>
      </c>
      <c r="O154" s="104">
        <v>0</v>
      </c>
      <c r="P154" s="104">
        <v>0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0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92">
        <v>0</v>
      </c>
      <c r="AG154" s="92">
        <v>0</v>
      </c>
      <c r="AH154" s="92">
        <v>0</v>
      </c>
      <c r="AI154" s="92">
        <v>0</v>
      </c>
      <c r="AJ154" s="17">
        <v>0</v>
      </c>
      <c r="AK154" s="17">
        <v>0</v>
      </c>
      <c r="AL154" s="17">
        <f>'Ingreso de Datos 2024'!L99</f>
        <v>0</v>
      </c>
      <c r="AM154" s="17">
        <f t="shared" si="182"/>
        <v>0</v>
      </c>
      <c r="AO154" s="106"/>
    </row>
    <row r="155" spans="1:41" ht="12.75" customHeight="1" x14ac:dyDescent="0.2">
      <c r="A155" s="144"/>
      <c r="B155" s="133"/>
      <c r="C155" s="11" t="s">
        <v>3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93">
        <v>0</v>
      </c>
      <c r="AG155" s="93">
        <v>0</v>
      </c>
      <c r="AH155" s="93">
        <v>0</v>
      </c>
      <c r="AI155" s="93">
        <v>0</v>
      </c>
      <c r="AJ155" s="18">
        <v>0</v>
      </c>
      <c r="AK155" s="18">
        <v>0</v>
      </c>
      <c r="AL155" s="18">
        <f>'Ingreso de Datos 2024'!L100</f>
        <v>0</v>
      </c>
      <c r="AM155" s="18">
        <f t="shared" si="182"/>
        <v>0</v>
      </c>
      <c r="AO155" s="106"/>
    </row>
    <row r="156" spans="1:41" ht="12.75" customHeight="1" x14ac:dyDescent="0.2">
      <c r="A156" s="144"/>
      <c r="B156" s="132" t="s">
        <v>63</v>
      </c>
      <c r="C156" s="10" t="s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0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0</v>
      </c>
      <c r="Y156" s="104">
        <v>0</v>
      </c>
      <c r="Z156" s="104">
        <v>0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92">
        <v>0</v>
      </c>
      <c r="AG156" s="92">
        <v>0</v>
      </c>
      <c r="AH156" s="92">
        <v>0</v>
      </c>
      <c r="AI156" s="92">
        <v>0</v>
      </c>
      <c r="AJ156" s="17">
        <v>0</v>
      </c>
      <c r="AK156" s="17">
        <v>0</v>
      </c>
      <c r="AL156" s="17">
        <f>'Ingreso de Datos 2024'!L101</f>
        <v>0</v>
      </c>
      <c r="AM156" s="17">
        <f t="shared" si="182"/>
        <v>0</v>
      </c>
      <c r="AO156" s="106"/>
    </row>
    <row r="157" spans="1:41" ht="12.75" customHeight="1" x14ac:dyDescent="0.2">
      <c r="A157" s="144"/>
      <c r="B157" s="133"/>
      <c r="C157" s="11" t="s">
        <v>3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93">
        <v>0</v>
      </c>
      <c r="AG157" s="93">
        <v>0</v>
      </c>
      <c r="AH157" s="93">
        <v>0</v>
      </c>
      <c r="AI157" s="93">
        <v>0</v>
      </c>
      <c r="AJ157" s="18">
        <v>0</v>
      </c>
      <c r="AK157" s="18">
        <v>0</v>
      </c>
      <c r="AL157" s="18">
        <f>'Ingreso de Datos 2024'!L102</f>
        <v>0</v>
      </c>
      <c r="AM157" s="18">
        <f t="shared" si="182"/>
        <v>0</v>
      </c>
      <c r="AO157" s="106"/>
    </row>
    <row r="158" spans="1:41" ht="12.75" customHeight="1" x14ac:dyDescent="0.2">
      <c r="A158" s="144"/>
      <c r="B158" s="132" t="s">
        <v>55</v>
      </c>
      <c r="C158" s="86" t="s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92">
        <v>0</v>
      </c>
      <c r="AG158" s="92">
        <v>0</v>
      </c>
      <c r="AH158" s="92">
        <v>0</v>
      </c>
      <c r="AI158" s="92">
        <v>0</v>
      </c>
      <c r="AJ158" s="17">
        <v>0</v>
      </c>
      <c r="AK158" s="17">
        <v>0</v>
      </c>
      <c r="AL158" s="17">
        <f>'Ingreso de Datos 2024'!L103</f>
        <v>0</v>
      </c>
      <c r="AM158" s="17">
        <f t="shared" si="182"/>
        <v>0</v>
      </c>
      <c r="AO158" s="106"/>
    </row>
    <row r="159" spans="1:41" ht="12" customHeight="1" x14ac:dyDescent="0.2">
      <c r="A159" s="144"/>
      <c r="B159" s="133"/>
      <c r="C159" s="11" t="s">
        <v>3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93">
        <v>0</v>
      </c>
      <c r="AG159" s="93">
        <v>0</v>
      </c>
      <c r="AH159" s="93">
        <v>0</v>
      </c>
      <c r="AI159" s="93">
        <v>0</v>
      </c>
      <c r="AJ159" s="18">
        <v>0</v>
      </c>
      <c r="AK159" s="18">
        <v>0</v>
      </c>
      <c r="AL159" s="18">
        <f>'Ingreso de Datos 2024'!L104</f>
        <v>0</v>
      </c>
      <c r="AM159" s="18">
        <f t="shared" si="182"/>
        <v>0</v>
      </c>
      <c r="AO159" s="106"/>
    </row>
    <row r="160" spans="1:41" ht="12.75" customHeight="1" x14ac:dyDescent="0.2">
      <c r="A160" s="144"/>
      <c r="B160" s="132" t="s">
        <v>68</v>
      </c>
      <c r="C160" s="10" t="s">
        <v>0</v>
      </c>
      <c r="D160" s="104">
        <v>0</v>
      </c>
      <c r="E160" s="104">
        <v>0</v>
      </c>
      <c r="F160" s="104">
        <v>0</v>
      </c>
      <c r="G160" s="104">
        <v>0</v>
      </c>
      <c r="H160" s="104">
        <v>0</v>
      </c>
      <c r="I160" s="104">
        <v>0</v>
      </c>
      <c r="J160" s="104">
        <v>0</v>
      </c>
      <c r="K160" s="104">
        <v>0</v>
      </c>
      <c r="L160" s="104">
        <v>0</v>
      </c>
      <c r="M160" s="104">
        <v>0</v>
      </c>
      <c r="N160" s="104">
        <v>0</v>
      </c>
      <c r="O160" s="104">
        <v>0</v>
      </c>
      <c r="P160" s="104">
        <v>0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92">
        <v>0</v>
      </c>
      <c r="AG160" s="92">
        <v>0</v>
      </c>
      <c r="AH160" s="92">
        <v>0</v>
      </c>
      <c r="AI160" s="92">
        <v>0</v>
      </c>
      <c r="AJ160" s="17">
        <v>0</v>
      </c>
      <c r="AK160" s="17">
        <v>0</v>
      </c>
      <c r="AL160" s="17">
        <f>'Ingreso de Datos 2024'!L105</f>
        <v>0</v>
      </c>
      <c r="AM160" s="17">
        <f t="shared" si="182"/>
        <v>0</v>
      </c>
      <c r="AO160" s="106"/>
    </row>
    <row r="161" spans="1:41" ht="12.75" customHeight="1" x14ac:dyDescent="0.2">
      <c r="A161" s="145"/>
      <c r="B161" s="133"/>
      <c r="C161" s="11" t="s">
        <v>3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93">
        <v>0</v>
      </c>
      <c r="AG161" s="93">
        <v>0</v>
      </c>
      <c r="AH161" s="93">
        <v>0</v>
      </c>
      <c r="AI161" s="93">
        <v>0</v>
      </c>
      <c r="AJ161" s="18">
        <v>0</v>
      </c>
      <c r="AK161" s="18">
        <v>0</v>
      </c>
      <c r="AL161" s="18">
        <f>'Ingreso de Datos 2024'!L106</f>
        <v>0</v>
      </c>
      <c r="AM161" s="18">
        <f t="shared" si="182"/>
        <v>0</v>
      </c>
      <c r="AO161" s="106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92">
        <v>0</v>
      </c>
      <c r="AG162" s="92">
        <v>0</v>
      </c>
      <c r="AH162" s="92">
        <v>0</v>
      </c>
      <c r="AI162" s="92">
        <v>0</v>
      </c>
      <c r="AJ162" s="17">
        <v>0</v>
      </c>
      <c r="AK162" s="17">
        <v>0</v>
      </c>
      <c r="AL162" s="17">
        <f>'Ingreso de Datos 2024'!L107</f>
        <v>0</v>
      </c>
      <c r="AM162" s="17">
        <f t="shared" si="182"/>
        <v>0</v>
      </c>
      <c r="AO162" s="106"/>
    </row>
    <row r="163" spans="1:41" ht="12.75" customHeight="1" x14ac:dyDescent="0.2">
      <c r="A163" s="142"/>
      <c r="B163" s="146"/>
      <c r="C163" s="11" t="s">
        <v>3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93">
        <v>0</v>
      </c>
      <c r="AG163" s="93">
        <v>0</v>
      </c>
      <c r="AH163" s="93">
        <v>0</v>
      </c>
      <c r="AI163" s="93">
        <v>0</v>
      </c>
      <c r="AJ163" s="18">
        <v>0</v>
      </c>
      <c r="AK163" s="18">
        <v>0</v>
      </c>
      <c r="AL163" s="18">
        <f>'Ingreso de Datos 2024'!L108</f>
        <v>0</v>
      </c>
      <c r="AM163" s="18">
        <f t="shared" si="182"/>
        <v>0</v>
      </c>
      <c r="AO163" s="106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2024'!L109</f>
        <v>0</v>
      </c>
      <c r="AM164" s="17">
        <f t="shared" si="182"/>
        <v>0</v>
      </c>
      <c r="AO164" s="106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2024'!L110</f>
        <v>0</v>
      </c>
      <c r="AM165" s="18">
        <f t="shared" si="182"/>
        <v>0</v>
      </c>
      <c r="AO165" s="106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A150:A161"/>
    <mergeCell ref="A12:A23"/>
    <mergeCell ref="A24:A39"/>
    <mergeCell ref="A7:C8"/>
    <mergeCell ref="D7:AL7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  <mergeCell ref="AM7:AM8"/>
    <mergeCell ref="B12:B13"/>
    <mergeCell ref="B14:B15"/>
    <mergeCell ref="B16:B17"/>
    <mergeCell ref="B18:B19"/>
    <mergeCell ref="A40:A51"/>
    <mergeCell ref="B42:B43"/>
    <mergeCell ref="B44:B45"/>
    <mergeCell ref="B46:B47"/>
    <mergeCell ref="B48:B49"/>
    <mergeCell ref="B50:B51"/>
    <mergeCell ref="B52:B53"/>
    <mergeCell ref="A62:C63"/>
    <mergeCell ref="D62:AL62"/>
    <mergeCell ref="AM62:AM63"/>
    <mergeCell ref="A52:A55"/>
    <mergeCell ref="B54:B55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95:B96"/>
    <mergeCell ref="A95:A106"/>
    <mergeCell ref="B97:B98"/>
    <mergeCell ref="B99:B100"/>
    <mergeCell ref="B101:B102"/>
    <mergeCell ref="B103:B104"/>
    <mergeCell ref="B105:B106"/>
    <mergeCell ref="B107:B108"/>
    <mergeCell ref="A117:C118"/>
    <mergeCell ref="D117:AL117"/>
    <mergeCell ref="AM117:AM118"/>
    <mergeCell ref="A107:A110"/>
    <mergeCell ref="B109:B110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L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17477</v>
      </c>
      <c r="AK9" s="50">
        <f t="shared" ref="AK9" si="2">AK12+AK14+AK16+AK18+AK20+AK22+AK24+AK26+AK28+AK30+AK32+AK34+AK36+AK38+AK40+AK42+AK44+AK46+AK48+AK50+AK52+AK54</f>
        <v>16982</v>
      </c>
      <c r="AL9" s="50">
        <f t="shared" si="1"/>
        <v>1030</v>
      </c>
      <c r="AM9" s="31">
        <f>SUM(D9:AL9)</f>
        <v>697248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558780</v>
      </c>
      <c r="E10" s="51">
        <f t="shared" si="3"/>
        <v>618980</v>
      </c>
      <c r="F10" s="51">
        <f t="shared" si="3"/>
        <v>536620</v>
      </c>
      <c r="G10" s="51">
        <f t="shared" si="3"/>
        <v>602760</v>
      </c>
      <c r="H10" s="51">
        <f t="shared" si="3"/>
        <v>759698</v>
      </c>
      <c r="I10" s="51">
        <f t="shared" si="3"/>
        <v>843870</v>
      </c>
      <c r="J10" s="51">
        <f t="shared" si="3"/>
        <v>1169506</v>
      </c>
      <c r="K10" s="51">
        <f t="shared" si="3"/>
        <v>1035260</v>
      </c>
      <c r="L10" s="51">
        <f t="shared" si="3"/>
        <v>1078927</v>
      </c>
      <c r="M10" s="51">
        <f t="shared" si="3"/>
        <v>981710</v>
      </c>
      <c r="N10" s="51">
        <f t="shared" si="3"/>
        <v>1008860</v>
      </c>
      <c r="O10" s="51">
        <f t="shared" si="3"/>
        <v>1271789</v>
      </c>
      <c r="P10" s="51">
        <f t="shared" si="3"/>
        <v>2125007</v>
      </c>
      <c r="Q10" s="51">
        <f t="shared" si="3"/>
        <v>2095184</v>
      </c>
      <c r="R10" s="51">
        <f t="shared" si="3"/>
        <v>2040944</v>
      </c>
      <c r="S10" s="51">
        <f t="shared" si="3"/>
        <v>2849781</v>
      </c>
      <c r="T10" s="51">
        <f t="shared" si="3"/>
        <v>3272584</v>
      </c>
      <c r="U10" s="51">
        <f t="shared" si="3"/>
        <v>4520510</v>
      </c>
      <c r="V10" s="51">
        <f t="shared" si="3"/>
        <v>3760996.84</v>
      </c>
      <c r="W10" s="51">
        <f t="shared" si="3"/>
        <v>7817186.96</v>
      </c>
      <c r="X10" s="51">
        <f t="shared" si="3"/>
        <v>14337572.6</v>
      </c>
      <c r="Y10" s="51">
        <f t="shared" si="3"/>
        <v>17259685.699999999</v>
      </c>
      <c r="Z10" s="51">
        <f t="shared" si="3"/>
        <v>7678099.04</v>
      </c>
      <c r="AA10" s="51">
        <f t="shared" si="3"/>
        <v>7149223.4100000001</v>
      </c>
      <c r="AB10" s="51">
        <f t="shared" si="3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L10" si="4">AD13+AD15+AD17+AD19+AD21+AD23+AD25+AD27+AD29+AD31+AD33+AD35+AD37+AD39+AD41+AD43+AD45+AD47+AD49+AD51+AD53+AD55</f>
        <v>10990841.169738423</v>
      </c>
      <c r="AE10" s="51">
        <f t="shared" si="4"/>
        <v>11181726.507997204</v>
      </c>
      <c r="AF10" s="51">
        <f t="shared" si="4"/>
        <v>8684584.7678965963</v>
      </c>
      <c r="AG10" s="51">
        <f t="shared" si="4"/>
        <v>7660436.1000834415</v>
      </c>
      <c r="AH10" s="51">
        <f t="shared" si="4"/>
        <v>9506266.2893902212</v>
      </c>
      <c r="AI10" s="51">
        <f t="shared" si="4"/>
        <v>8200475.6889999993</v>
      </c>
      <c r="AJ10" s="51">
        <f t="shared" si="4"/>
        <v>10149414.461800002</v>
      </c>
      <c r="AK10" s="51">
        <f t="shared" ref="AK10" si="5">AK13+AK15+AK17+AK19+AK21+AK23+AK25+AK27+AK29+AK31+AK33+AK35+AK37+AK39+AK41+AK43+AK45+AK47+AK49+AK51+AK53+AK55</f>
        <v>9864619.7510000002</v>
      </c>
      <c r="AL10" s="51">
        <f t="shared" si="4"/>
        <v>1666414</v>
      </c>
      <c r="AM10" s="33">
        <f>SUM(D10:AL10)</f>
        <v>180336623.95347741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1112</v>
      </c>
      <c r="E12" s="59">
        <f t="shared" si="6"/>
        <v>1098</v>
      </c>
      <c r="F12" s="59">
        <f t="shared" si="6"/>
        <v>1154</v>
      </c>
      <c r="G12" s="59">
        <f t="shared" si="6"/>
        <v>1146</v>
      </c>
      <c r="H12" s="59">
        <f t="shared" si="6"/>
        <v>1147</v>
      </c>
      <c r="I12" s="59">
        <f t="shared" si="6"/>
        <v>1488</v>
      </c>
      <c r="J12" s="59">
        <f t="shared" si="6"/>
        <v>1676</v>
      </c>
      <c r="K12" s="59">
        <f t="shared" si="6"/>
        <v>1634</v>
      </c>
      <c r="L12" s="59">
        <f t="shared" si="6"/>
        <v>1381</v>
      </c>
      <c r="M12" s="59">
        <f t="shared" si="6"/>
        <v>1516</v>
      </c>
      <c r="N12" s="59">
        <f t="shared" si="6"/>
        <v>1722</v>
      </c>
      <c r="O12" s="59">
        <f t="shared" si="6"/>
        <v>2299</v>
      </c>
      <c r="P12" s="59">
        <f t="shared" si="6"/>
        <v>2426</v>
      </c>
      <c r="Q12" s="59">
        <f t="shared" si="6"/>
        <v>2274</v>
      </c>
      <c r="R12" s="59">
        <f t="shared" si="6"/>
        <v>1911</v>
      </c>
      <c r="S12" s="59">
        <f t="shared" si="6"/>
        <v>2961</v>
      </c>
      <c r="T12" s="59">
        <f t="shared" si="6"/>
        <v>2660</v>
      </c>
      <c r="U12" s="59">
        <f t="shared" si="6"/>
        <v>2190</v>
      </c>
      <c r="V12" s="59">
        <f t="shared" si="6"/>
        <v>541</v>
      </c>
      <c r="W12" s="59">
        <f t="shared" si="6"/>
        <v>740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33076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123000</v>
      </c>
      <c r="E13" s="60">
        <f t="shared" si="11"/>
        <v>121680</v>
      </c>
      <c r="F13" s="60">
        <f t="shared" si="11"/>
        <v>127940</v>
      </c>
      <c r="G13" s="60">
        <f t="shared" si="11"/>
        <v>126860</v>
      </c>
      <c r="H13" s="60">
        <f t="shared" si="11"/>
        <v>126510</v>
      </c>
      <c r="I13" s="60">
        <f t="shared" si="11"/>
        <v>185070</v>
      </c>
      <c r="J13" s="60">
        <f t="shared" si="11"/>
        <v>223720</v>
      </c>
      <c r="K13" s="60">
        <f t="shared" si="11"/>
        <v>237300</v>
      </c>
      <c r="L13" s="60">
        <f t="shared" si="11"/>
        <v>207600</v>
      </c>
      <c r="M13" s="60">
        <f t="shared" si="11"/>
        <v>221140</v>
      </c>
      <c r="N13" s="60">
        <f t="shared" si="11"/>
        <v>258090</v>
      </c>
      <c r="O13" s="60">
        <f t="shared" si="11"/>
        <v>348440</v>
      </c>
      <c r="P13" s="60">
        <f t="shared" si="11"/>
        <v>444440</v>
      </c>
      <c r="Q13" s="60">
        <f t="shared" si="11"/>
        <v>426470</v>
      </c>
      <c r="R13" s="60">
        <f t="shared" si="11"/>
        <v>348953</v>
      </c>
      <c r="S13" s="60">
        <f t="shared" si="11"/>
        <v>529453</v>
      </c>
      <c r="T13" s="60">
        <f t="shared" si="11"/>
        <v>466020</v>
      </c>
      <c r="U13" s="60">
        <f t="shared" si="11"/>
        <v>510906</v>
      </c>
      <c r="V13" s="60">
        <f t="shared" si="11"/>
        <v>217827.34</v>
      </c>
      <c r="W13" s="60">
        <f t="shared" si="11"/>
        <v>293729.98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5545149.3200000003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140</v>
      </c>
      <c r="H14" s="59">
        <f t="shared" si="15"/>
        <v>954</v>
      </c>
      <c r="I14" s="59">
        <f t="shared" si="15"/>
        <v>1221</v>
      </c>
      <c r="J14" s="59">
        <f t="shared" si="15"/>
        <v>2015</v>
      </c>
      <c r="K14" s="59">
        <f t="shared" si="15"/>
        <v>1731</v>
      </c>
      <c r="L14" s="59">
        <f t="shared" si="15"/>
        <v>1882</v>
      </c>
      <c r="M14" s="59">
        <f t="shared" si="15"/>
        <v>1227</v>
      </c>
      <c r="N14" s="59">
        <f t="shared" si="15"/>
        <v>1445</v>
      </c>
      <c r="O14" s="59">
        <f t="shared" si="15"/>
        <v>1784</v>
      </c>
      <c r="P14" s="59">
        <f t="shared" si="15"/>
        <v>1666</v>
      </c>
      <c r="Q14" s="59">
        <f t="shared" si="15"/>
        <v>1546</v>
      </c>
      <c r="R14" s="59">
        <f t="shared" si="15"/>
        <v>799</v>
      </c>
      <c r="S14" s="59">
        <f t="shared" si="15"/>
        <v>796</v>
      </c>
      <c r="T14" s="59">
        <f t="shared" si="15"/>
        <v>260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17466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2520</v>
      </c>
      <c r="H15" s="60">
        <f t="shared" si="19"/>
        <v>125928</v>
      </c>
      <c r="I15" s="60">
        <f t="shared" si="19"/>
        <v>129750</v>
      </c>
      <c r="J15" s="60">
        <f t="shared" si="19"/>
        <v>223236</v>
      </c>
      <c r="K15" s="60">
        <f t="shared" si="19"/>
        <v>222050</v>
      </c>
      <c r="L15" s="60">
        <f t="shared" si="19"/>
        <v>292957</v>
      </c>
      <c r="M15" s="60">
        <f t="shared" si="19"/>
        <v>170270</v>
      </c>
      <c r="N15" s="60">
        <f t="shared" si="19"/>
        <v>201090</v>
      </c>
      <c r="O15" s="60">
        <f t="shared" si="19"/>
        <v>267052</v>
      </c>
      <c r="P15" s="60">
        <f t="shared" si="19"/>
        <v>260055</v>
      </c>
      <c r="Q15" s="60">
        <f t="shared" si="19"/>
        <v>238455</v>
      </c>
      <c r="R15" s="60">
        <f t="shared" si="19"/>
        <v>113432</v>
      </c>
      <c r="S15" s="60">
        <f t="shared" si="19"/>
        <v>129900</v>
      </c>
      <c r="T15" s="60">
        <f t="shared" si="19"/>
        <v>71770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2448465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300</v>
      </c>
      <c r="J16" s="59">
        <f t="shared" si="23"/>
        <v>1176</v>
      </c>
      <c r="K16" s="59">
        <f t="shared" si="23"/>
        <v>714</v>
      </c>
      <c r="L16" s="59">
        <f t="shared" si="23"/>
        <v>1096</v>
      </c>
      <c r="M16" s="59">
        <f t="shared" si="23"/>
        <v>1206</v>
      </c>
      <c r="N16" s="59">
        <f t="shared" si="23"/>
        <v>729</v>
      </c>
      <c r="O16" s="59">
        <f t="shared" si="23"/>
        <v>1345</v>
      </c>
      <c r="P16" s="59">
        <f t="shared" si="23"/>
        <v>1933</v>
      </c>
      <c r="Q16" s="59">
        <f t="shared" si="23"/>
        <v>2464</v>
      </c>
      <c r="R16" s="59">
        <f t="shared" si="23"/>
        <v>131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11094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42000</v>
      </c>
      <c r="J17" s="60">
        <f t="shared" si="27"/>
        <v>164640</v>
      </c>
      <c r="K17" s="60">
        <f t="shared" si="27"/>
        <v>99960</v>
      </c>
      <c r="L17" s="60">
        <f t="shared" si="27"/>
        <v>153440</v>
      </c>
      <c r="M17" s="60">
        <f t="shared" si="27"/>
        <v>169680</v>
      </c>
      <c r="N17" s="60">
        <f t="shared" si="27"/>
        <v>103020</v>
      </c>
      <c r="O17" s="60">
        <f t="shared" si="27"/>
        <v>190300</v>
      </c>
      <c r="P17" s="60">
        <f t="shared" si="27"/>
        <v>231960</v>
      </c>
      <c r="Q17" s="60">
        <f t="shared" si="27"/>
        <v>295680</v>
      </c>
      <c r="R17" s="60">
        <f t="shared" si="27"/>
        <v>15720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1466400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587</v>
      </c>
      <c r="P18" s="59">
        <f t="shared" si="31"/>
        <v>2587</v>
      </c>
      <c r="Q18" s="59">
        <f t="shared" si="31"/>
        <v>2968</v>
      </c>
      <c r="R18" s="59">
        <f t="shared" si="31"/>
        <v>3831</v>
      </c>
      <c r="S18" s="59">
        <f t="shared" si="31"/>
        <v>4794</v>
      </c>
      <c r="T18" s="59">
        <f t="shared" si="31"/>
        <v>4926</v>
      </c>
      <c r="U18" s="59">
        <f t="shared" si="31"/>
        <v>4283</v>
      </c>
      <c r="V18" s="59">
        <f t="shared" si="31"/>
        <v>6464</v>
      </c>
      <c r="W18" s="59">
        <f t="shared" si="31"/>
        <v>7810</v>
      </c>
      <c r="X18" s="14">
        <f t="shared" si="31"/>
        <v>23583</v>
      </c>
      <c r="Y18" s="14">
        <f t="shared" si="31"/>
        <v>24910</v>
      </c>
      <c r="Z18" s="14">
        <f t="shared" si="31"/>
        <v>5765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92508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156217</v>
      </c>
      <c r="P19" s="60">
        <f t="shared" si="35"/>
        <v>706892</v>
      </c>
      <c r="Q19" s="60">
        <f t="shared" si="35"/>
        <v>800236</v>
      </c>
      <c r="R19" s="60">
        <f t="shared" si="35"/>
        <v>1056682</v>
      </c>
      <c r="S19" s="60">
        <f t="shared" si="35"/>
        <v>1369501</v>
      </c>
      <c r="T19" s="60">
        <f t="shared" si="35"/>
        <v>1518760</v>
      </c>
      <c r="U19" s="60">
        <f t="shared" si="35"/>
        <v>1826667</v>
      </c>
      <c r="V19" s="60">
        <f t="shared" si="35"/>
        <v>2781305</v>
      </c>
      <c r="W19" s="60">
        <f t="shared" si="35"/>
        <v>3984150</v>
      </c>
      <c r="X19" s="15">
        <f t="shared" si="35"/>
        <v>11585056.6</v>
      </c>
      <c r="Y19" s="15">
        <f t="shared" si="35"/>
        <v>14216168.699999999</v>
      </c>
      <c r="Z19" s="15">
        <f t="shared" si="35"/>
        <v>3832211.53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43833846.829999998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3016</v>
      </c>
      <c r="AA20" s="14">
        <f t="shared" si="39"/>
        <v>4969</v>
      </c>
      <c r="AB20" s="14">
        <f t="shared" si="39"/>
        <v>4135</v>
      </c>
      <c r="AC20" s="14">
        <f t="shared" si="39"/>
        <v>4382</v>
      </c>
      <c r="AD20" s="14">
        <f t="shared" si="39"/>
        <v>3004</v>
      </c>
      <c r="AE20" s="14">
        <f t="shared" si="39"/>
        <v>4997</v>
      </c>
      <c r="AF20" s="14">
        <f t="shared" si="39"/>
        <v>3178</v>
      </c>
      <c r="AG20" s="14">
        <f t="shared" ref="AG20:AH20" si="40">AG75+AG130</f>
        <v>3209</v>
      </c>
      <c r="AH20" s="14">
        <f t="shared" si="40"/>
        <v>3020</v>
      </c>
      <c r="AI20" s="14">
        <f t="shared" ref="AI20:AJ25" si="41">AI75+AI130</f>
        <v>2692</v>
      </c>
      <c r="AJ20" s="14">
        <f t="shared" si="41"/>
        <v>3701</v>
      </c>
      <c r="AK20" s="14">
        <f t="shared" ref="AK20" si="42">AK75+AK130</f>
        <v>4392</v>
      </c>
      <c r="AL20" s="14">
        <f t="shared" si="39"/>
        <v>1012</v>
      </c>
      <c r="AM20" s="17">
        <f t="shared" si="10"/>
        <v>45707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1805024.98</v>
      </c>
      <c r="AA21" s="15">
        <f t="shared" si="43"/>
        <v>3416942</v>
      </c>
      <c r="AB21" s="15">
        <f t="shared" si="43"/>
        <v>3109783.3798728362</v>
      </c>
      <c r="AC21" s="15">
        <f t="shared" si="43"/>
        <v>3832497.1266987105</v>
      </c>
      <c r="AD21" s="15">
        <f t="shared" si="43"/>
        <v>3127856.5397384241</v>
      </c>
      <c r="AE21" s="15">
        <f t="shared" si="43"/>
        <v>4509168.9329972044</v>
      </c>
      <c r="AF21" s="15">
        <f t="shared" si="43"/>
        <v>2962748.2378965952</v>
      </c>
      <c r="AG21" s="15">
        <f t="shared" ref="AG21:AH21" si="44">AG76+AG131</f>
        <v>3188643.3030834417</v>
      </c>
      <c r="AH21" s="15">
        <f t="shared" si="44"/>
        <v>3269376.4693902205</v>
      </c>
      <c r="AI21" s="15">
        <f t="shared" si="41"/>
        <v>2916813.7560000001</v>
      </c>
      <c r="AJ21" s="15">
        <f t="shared" si="41"/>
        <v>5407508.1317999996</v>
      </c>
      <c r="AK21" s="15">
        <f t="shared" ref="AK21" si="45">AK76+AK131</f>
        <v>6399784.1230000006</v>
      </c>
      <c r="AL21" s="15">
        <f>AL76+AL131</f>
        <v>1661198</v>
      </c>
      <c r="AM21" s="18">
        <f t="shared" si="10"/>
        <v>45607344.980477437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607</v>
      </c>
      <c r="AE22" s="14">
        <f t="shared" si="46"/>
        <v>380</v>
      </c>
      <c r="AF22" s="14">
        <f t="shared" si="46"/>
        <v>576</v>
      </c>
      <c r="AG22" s="14">
        <f t="shared" si="46"/>
        <v>277</v>
      </c>
      <c r="AH22" s="14">
        <f t="shared" si="46"/>
        <v>298</v>
      </c>
      <c r="AI22" s="14">
        <f t="shared" si="41"/>
        <v>32</v>
      </c>
      <c r="AJ22" s="14">
        <f t="shared" si="41"/>
        <v>25</v>
      </c>
      <c r="AK22" s="14">
        <f t="shared" ref="AK22" si="47">AK77+AK132</f>
        <v>74</v>
      </c>
      <c r="AL22" s="14">
        <f>AL77+AL132</f>
        <v>0</v>
      </c>
      <c r="AM22" s="17">
        <f t="shared" ref="AM22:AM25" si="48">SUM(D22:AL22)</f>
        <v>2269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787667.85</v>
      </c>
      <c r="AE23" s="15">
        <f t="shared" si="49"/>
        <v>509063.67000000004</v>
      </c>
      <c r="AF23" s="15">
        <f t="shared" si="49"/>
        <v>508829.53</v>
      </c>
      <c r="AG23" s="15">
        <f t="shared" si="49"/>
        <v>215807.12700000001</v>
      </c>
      <c r="AH23" s="15">
        <f t="shared" si="49"/>
        <v>435254.25999999995</v>
      </c>
      <c r="AI23" s="15">
        <f t="shared" si="41"/>
        <v>77082.460000000006</v>
      </c>
      <c r="AJ23" s="15">
        <f t="shared" si="41"/>
        <v>191286.81999999998</v>
      </c>
      <c r="AK23" s="15">
        <f t="shared" ref="AK23" si="50">AK78+AK133</f>
        <v>366448.07999999996</v>
      </c>
      <c r="AL23" s="15">
        <f>AL78+AL133</f>
        <v>0</v>
      </c>
      <c r="AM23" s="18">
        <f t="shared" si="48"/>
        <v>3091439.7969999998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2241</v>
      </c>
      <c r="E24" s="59">
        <f t="shared" si="51"/>
        <v>2817</v>
      </c>
      <c r="F24" s="59">
        <f t="shared" si="51"/>
        <v>2101</v>
      </c>
      <c r="G24" s="59">
        <f t="shared" si="51"/>
        <v>2647</v>
      </c>
      <c r="H24" s="59">
        <f t="shared" si="51"/>
        <v>2949</v>
      </c>
      <c r="I24" s="59">
        <f t="shared" si="51"/>
        <v>3073</v>
      </c>
      <c r="J24" s="59">
        <f t="shared" si="51"/>
        <v>3657</v>
      </c>
      <c r="K24" s="59">
        <f t="shared" si="51"/>
        <v>3176</v>
      </c>
      <c r="L24" s="59">
        <f t="shared" si="51"/>
        <v>3131</v>
      </c>
      <c r="M24" s="59">
        <f t="shared" si="51"/>
        <v>2485</v>
      </c>
      <c r="N24" s="59">
        <f t="shared" si="51"/>
        <v>2771</v>
      </c>
      <c r="O24" s="59">
        <f t="shared" si="51"/>
        <v>1539</v>
      </c>
      <c r="P24" s="59">
        <f t="shared" si="51"/>
        <v>924</v>
      </c>
      <c r="Q24" s="59">
        <f t="shared" si="51"/>
        <v>906</v>
      </c>
      <c r="R24" s="59">
        <f t="shared" si="51"/>
        <v>6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34423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300980</v>
      </c>
      <c r="E25" s="60">
        <f t="shared" si="53"/>
        <v>362900</v>
      </c>
      <c r="F25" s="60">
        <f t="shared" si="53"/>
        <v>271880</v>
      </c>
      <c r="G25" s="60">
        <f t="shared" si="53"/>
        <v>330340</v>
      </c>
      <c r="H25" s="60">
        <f t="shared" si="53"/>
        <v>346160</v>
      </c>
      <c r="I25" s="60">
        <f t="shared" si="53"/>
        <v>364200</v>
      </c>
      <c r="J25" s="60">
        <f t="shared" si="53"/>
        <v>405180</v>
      </c>
      <c r="K25" s="60">
        <f t="shared" si="53"/>
        <v>353010</v>
      </c>
      <c r="L25" s="60">
        <f t="shared" si="53"/>
        <v>347790</v>
      </c>
      <c r="M25" s="60">
        <f t="shared" si="53"/>
        <v>282460</v>
      </c>
      <c r="N25" s="60">
        <f t="shared" si="53"/>
        <v>313060</v>
      </c>
      <c r="O25" s="60">
        <f t="shared" si="53"/>
        <v>174890</v>
      </c>
      <c r="P25" s="60">
        <f t="shared" si="53"/>
        <v>97130</v>
      </c>
      <c r="Q25" s="60">
        <f t="shared" si="53"/>
        <v>99540</v>
      </c>
      <c r="R25" s="60">
        <f t="shared" si="53"/>
        <v>1200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4050720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1685</v>
      </c>
      <c r="E26" s="59">
        <f t="shared" si="55"/>
        <v>1680</v>
      </c>
      <c r="F26" s="59">
        <f t="shared" si="55"/>
        <v>1710</v>
      </c>
      <c r="G26" s="59">
        <f t="shared" si="55"/>
        <v>1788</v>
      </c>
      <c r="H26" s="59">
        <f t="shared" si="55"/>
        <v>1790</v>
      </c>
      <c r="I26" s="59">
        <f t="shared" si="55"/>
        <v>1365</v>
      </c>
      <c r="J26" s="59">
        <f t="shared" si="55"/>
        <v>1697</v>
      </c>
      <c r="K26" s="59">
        <f t="shared" si="55"/>
        <v>1366</v>
      </c>
      <c r="L26" s="59">
        <f t="shared" si="55"/>
        <v>820</v>
      </c>
      <c r="M26" s="59">
        <f t="shared" si="55"/>
        <v>1529</v>
      </c>
      <c r="N26" s="59">
        <f t="shared" si="55"/>
        <v>1439</v>
      </c>
      <c r="O26" s="59">
        <f t="shared" si="55"/>
        <v>1409</v>
      </c>
      <c r="P26" s="59">
        <f t="shared" si="55"/>
        <v>4126</v>
      </c>
      <c r="Q26" s="59">
        <f t="shared" si="55"/>
        <v>2375</v>
      </c>
      <c r="R26" s="59">
        <f t="shared" si="55"/>
        <v>119</v>
      </c>
      <c r="S26" s="59">
        <f t="shared" si="55"/>
        <v>874</v>
      </c>
      <c r="T26" s="59">
        <f t="shared" si="55"/>
        <v>420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26192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134800</v>
      </c>
      <c r="E27" s="60">
        <f t="shared" si="59"/>
        <v>134400</v>
      </c>
      <c r="F27" s="60">
        <f t="shared" si="59"/>
        <v>136800</v>
      </c>
      <c r="G27" s="60">
        <f t="shared" si="59"/>
        <v>143040</v>
      </c>
      <c r="H27" s="60">
        <f t="shared" si="59"/>
        <v>161100</v>
      </c>
      <c r="I27" s="60">
        <f t="shared" si="59"/>
        <v>122850</v>
      </c>
      <c r="J27" s="60">
        <f t="shared" si="59"/>
        <v>152730</v>
      </c>
      <c r="K27" s="60">
        <f t="shared" si="59"/>
        <v>122940</v>
      </c>
      <c r="L27" s="60">
        <f t="shared" si="59"/>
        <v>76400</v>
      </c>
      <c r="M27" s="60">
        <f t="shared" si="59"/>
        <v>137610</v>
      </c>
      <c r="N27" s="60">
        <f t="shared" si="59"/>
        <v>129510</v>
      </c>
      <c r="O27" s="60">
        <f t="shared" si="59"/>
        <v>128610</v>
      </c>
      <c r="P27" s="60">
        <f t="shared" si="59"/>
        <v>372220</v>
      </c>
      <c r="Q27" s="60">
        <f t="shared" si="59"/>
        <v>215750</v>
      </c>
      <c r="R27" s="60">
        <f t="shared" si="59"/>
        <v>10710</v>
      </c>
      <c r="S27" s="60">
        <f t="shared" si="59"/>
        <v>78660</v>
      </c>
      <c r="T27" s="60">
        <f t="shared" si="59"/>
        <v>37800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2295930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6</v>
      </c>
      <c r="M28" s="59">
        <f t="shared" si="63"/>
        <v>5</v>
      </c>
      <c r="N28" s="59">
        <f t="shared" si="63"/>
        <v>37</v>
      </c>
      <c r="O28" s="59">
        <f t="shared" si="63"/>
        <v>52</v>
      </c>
      <c r="P28" s="59">
        <f t="shared" si="63"/>
        <v>103</v>
      </c>
      <c r="Q28" s="59">
        <f t="shared" si="63"/>
        <v>170</v>
      </c>
      <c r="R28" s="59">
        <f t="shared" si="63"/>
        <v>263</v>
      </c>
      <c r="S28" s="59">
        <f t="shared" si="63"/>
        <v>253</v>
      </c>
      <c r="T28" s="59">
        <f t="shared" si="63"/>
        <v>268</v>
      </c>
      <c r="U28" s="59">
        <f t="shared" si="63"/>
        <v>198</v>
      </c>
      <c r="V28" s="59">
        <f t="shared" si="63"/>
        <v>206</v>
      </c>
      <c r="W28" s="59">
        <f t="shared" si="63"/>
        <v>80</v>
      </c>
      <c r="X28" s="14">
        <f t="shared" si="63"/>
        <v>17</v>
      </c>
      <c r="Y28" s="14">
        <f t="shared" si="63"/>
        <v>27</v>
      </c>
      <c r="Z28" s="14">
        <f t="shared" si="63"/>
        <v>26</v>
      </c>
      <c r="AA28" s="14">
        <f t="shared" si="63"/>
        <v>83</v>
      </c>
      <c r="AB28" s="14">
        <f t="shared" si="63"/>
        <v>76</v>
      </c>
      <c r="AC28" s="14">
        <f t="shared" si="63"/>
        <v>195</v>
      </c>
      <c r="AD28" s="14">
        <f t="shared" si="63"/>
        <v>170</v>
      </c>
      <c r="AE28" s="14">
        <f t="shared" si="63"/>
        <v>143</v>
      </c>
      <c r="AF28" s="14">
        <f t="shared" si="63"/>
        <v>92</v>
      </c>
      <c r="AG28" s="14">
        <f t="shared" ref="AG28:AH28" si="64">AG83+AG138</f>
        <v>63</v>
      </c>
      <c r="AH28" s="14">
        <f t="shared" si="64"/>
        <v>74</v>
      </c>
      <c r="AI28" s="14">
        <f t="shared" ref="AI28:AJ28" si="65">AI83+AI138</f>
        <v>125</v>
      </c>
      <c r="AJ28" s="14">
        <f t="shared" si="65"/>
        <v>122</v>
      </c>
      <c r="AK28" s="14">
        <f t="shared" ref="AK28" si="66">AK83+AK138</f>
        <v>150</v>
      </c>
      <c r="AL28" s="14">
        <f t="shared" si="63"/>
        <v>7</v>
      </c>
      <c r="AM28" s="17">
        <f t="shared" si="10"/>
        <v>3011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740</v>
      </c>
      <c r="M29" s="60">
        <f t="shared" si="67"/>
        <v>550</v>
      </c>
      <c r="N29" s="60">
        <f t="shared" si="67"/>
        <v>4090</v>
      </c>
      <c r="O29" s="60">
        <f t="shared" si="67"/>
        <v>6280</v>
      </c>
      <c r="P29" s="60">
        <f t="shared" si="67"/>
        <v>12310</v>
      </c>
      <c r="Q29" s="60">
        <f t="shared" si="67"/>
        <v>19053</v>
      </c>
      <c r="R29" s="60">
        <f t="shared" si="67"/>
        <v>32831</v>
      </c>
      <c r="S29" s="60">
        <f t="shared" si="67"/>
        <v>32746</v>
      </c>
      <c r="T29" s="60">
        <f t="shared" si="67"/>
        <v>32778</v>
      </c>
      <c r="U29" s="60">
        <f t="shared" si="67"/>
        <v>24084</v>
      </c>
      <c r="V29" s="60">
        <f t="shared" si="67"/>
        <v>29836</v>
      </c>
      <c r="W29" s="60">
        <f t="shared" si="67"/>
        <v>11452.14</v>
      </c>
      <c r="X29" s="15">
        <f t="shared" si="67"/>
        <v>3253</v>
      </c>
      <c r="Y29" s="15">
        <f t="shared" si="67"/>
        <v>4793</v>
      </c>
      <c r="Z29" s="15">
        <f t="shared" si="67"/>
        <v>4845.8500000000004</v>
      </c>
      <c r="AA29" s="15">
        <f t="shared" si="67"/>
        <v>24357</v>
      </c>
      <c r="AB29" s="15">
        <f t="shared" si="67"/>
        <v>21506</v>
      </c>
      <c r="AC29" s="15">
        <f t="shared" si="67"/>
        <v>55272.5</v>
      </c>
      <c r="AD29" s="15">
        <f t="shared" si="67"/>
        <v>54367.5</v>
      </c>
      <c r="AE29" s="15">
        <f t="shared" si="67"/>
        <v>47806</v>
      </c>
      <c r="AF29" s="15">
        <f t="shared" si="67"/>
        <v>30468</v>
      </c>
      <c r="AG29" s="15">
        <f t="shared" ref="AG29:AH29" si="68">AG84+AG139</f>
        <v>20812</v>
      </c>
      <c r="AH29" s="15">
        <f t="shared" si="68"/>
        <v>23057</v>
      </c>
      <c r="AI29" s="15">
        <f t="shared" ref="AI29:AJ29" si="69">AI84+AI139</f>
        <v>39705</v>
      </c>
      <c r="AJ29" s="15">
        <f t="shared" si="69"/>
        <v>40268</v>
      </c>
      <c r="AK29" s="15">
        <f t="shared" ref="AK29" si="70">AK84+AK139</f>
        <v>49154</v>
      </c>
      <c r="AL29" s="15">
        <f t="shared" si="67"/>
        <v>2091</v>
      </c>
      <c r="AM29" s="18">
        <f t="shared" si="10"/>
        <v>628505.99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3968</v>
      </c>
      <c r="S30" s="59">
        <f t="shared" si="71"/>
        <v>5884</v>
      </c>
      <c r="T30" s="59">
        <f t="shared" si="71"/>
        <v>6686</v>
      </c>
      <c r="U30" s="59">
        <f t="shared" si="71"/>
        <v>6045</v>
      </c>
      <c r="V30" s="59">
        <f t="shared" si="71"/>
        <v>2469</v>
      </c>
      <c r="W30" s="59">
        <f t="shared" si="71"/>
        <v>2735</v>
      </c>
      <c r="X30" s="14">
        <f t="shared" si="71"/>
        <v>3306</v>
      </c>
      <c r="Y30" s="14">
        <f t="shared" si="71"/>
        <v>1444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32537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457120</v>
      </c>
      <c r="S31" s="60">
        <f t="shared" si="75"/>
        <v>667710</v>
      </c>
      <c r="T31" s="60">
        <f t="shared" si="75"/>
        <v>746468</v>
      </c>
      <c r="U31" s="60">
        <f t="shared" si="75"/>
        <v>825265</v>
      </c>
      <c r="V31" s="60">
        <f t="shared" si="75"/>
        <v>383937.5</v>
      </c>
      <c r="W31" s="60">
        <f t="shared" si="75"/>
        <v>483781.25</v>
      </c>
      <c r="X31" s="15">
        <f t="shared" si="75"/>
        <v>581406</v>
      </c>
      <c r="Y31" s="15">
        <f t="shared" si="75"/>
        <v>520500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4666187.75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5588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5588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2310300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2310300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3191</v>
      </c>
      <c r="Z34" s="14">
        <f t="shared" si="87"/>
        <v>4298</v>
      </c>
      <c r="AA34" s="14">
        <f t="shared" si="87"/>
        <v>5320</v>
      </c>
      <c r="AB34" s="14">
        <f t="shared" si="87"/>
        <v>4741</v>
      </c>
      <c r="AC34" s="14">
        <f t="shared" si="87"/>
        <v>4665</v>
      </c>
      <c r="AD34" s="14">
        <f t="shared" si="87"/>
        <v>3009</v>
      </c>
      <c r="AE34" s="14">
        <f t="shared" si="87"/>
        <v>2584</v>
      </c>
      <c r="AF34" s="14">
        <f t="shared" si="87"/>
        <v>2350</v>
      </c>
      <c r="AG34" s="14">
        <f t="shared" ref="AG34:AH34" si="88">AG89+AG144</f>
        <v>1863</v>
      </c>
      <c r="AH34" s="14">
        <f t="shared" si="88"/>
        <v>2107</v>
      </c>
      <c r="AI34" s="14">
        <f t="shared" ref="AI34:AJ34" si="89">AI89+AI144</f>
        <v>1739</v>
      </c>
      <c r="AJ34" s="14">
        <f t="shared" si="89"/>
        <v>2009</v>
      </c>
      <c r="AK34" s="14">
        <f t="shared" ref="AK34" si="90">AK89+AK144</f>
        <v>933</v>
      </c>
      <c r="AL34" s="14">
        <f t="shared" si="87"/>
        <v>1</v>
      </c>
      <c r="AM34" s="17">
        <f t="shared" si="10"/>
        <v>38810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837155</v>
      </c>
      <c r="Z35" s="15">
        <f t="shared" si="91"/>
        <v>1166570</v>
      </c>
      <c r="AA35" s="15">
        <f t="shared" si="91"/>
        <v>1774341.1200000001</v>
      </c>
      <c r="AB35" s="15">
        <f t="shared" si="91"/>
        <v>1665045</v>
      </c>
      <c r="AC35" s="15">
        <f t="shared" si="91"/>
        <v>1628920</v>
      </c>
      <c r="AD35" s="15">
        <f t="shared" si="91"/>
        <v>1206180</v>
      </c>
      <c r="AE35" s="15">
        <f t="shared" si="91"/>
        <v>1072229.895</v>
      </c>
      <c r="AF35" s="15">
        <f t="shared" si="91"/>
        <v>1056302</v>
      </c>
      <c r="AG35" s="15">
        <f t="shared" ref="AG35:AH35" si="92">AG90+AG145</f>
        <v>818115</v>
      </c>
      <c r="AH35" s="15">
        <f t="shared" si="92"/>
        <v>804052.16</v>
      </c>
      <c r="AI35" s="15">
        <f t="shared" ref="AI35:AJ35" si="93">AI90+AI145</f>
        <v>775840</v>
      </c>
      <c r="AJ35" s="15">
        <f t="shared" si="93"/>
        <v>865320</v>
      </c>
      <c r="AK35" s="15">
        <f t="shared" ref="AK35" si="94">AK90+AK145</f>
        <v>423192.35</v>
      </c>
      <c r="AL35" s="15">
        <f t="shared" si="91"/>
        <v>600</v>
      </c>
      <c r="AM35" s="18">
        <f t="shared" si="10"/>
        <v>14093862.525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8348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8348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3472768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3472768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7034</v>
      </c>
      <c r="AE38" s="14">
        <f t="shared" si="103"/>
        <v>4459</v>
      </c>
      <c r="AF38" s="14">
        <f t="shared" si="103"/>
        <v>4285</v>
      </c>
      <c r="AG38" s="14">
        <f t="shared" ref="AG38:AH38" si="104">AG93+AG148</f>
        <v>3813</v>
      </c>
      <c r="AH38" s="14">
        <f t="shared" si="104"/>
        <v>4959</v>
      </c>
      <c r="AI38" s="14">
        <f t="shared" ref="AI38:AJ38" si="105">AI93+AI148</f>
        <v>2822</v>
      </c>
      <c r="AJ38" s="14">
        <f t="shared" si="105"/>
        <v>2037</v>
      </c>
      <c r="AK38" s="14">
        <f t="shared" ref="AK38" si="106">AK93+AK148</f>
        <v>868</v>
      </c>
      <c r="AL38" s="14">
        <f t="shared" si="103"/>
        <v>0</v>
      </c>
      <c r="AM38" s="17">
        <f t="shared" si="10"/>
        <v>30277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3270810</v>
      </c>
      <c r="AE39" s="15">
        <f t="shared" si="107"/>
        <v>2077894</v>
      </c>
      <c r="AF39" s="15">
        <f t="shared" si="107"/>
        <v>1996810</v>
      </c>
      <c r="AG39" s="15">
        <f t="shared" ref="AG39:AH39" si="108">AG94+AG149</f>
        <v>1776858</v>
      </c>
      <c r="AH39" s="15">
        <f t="shared" si="108"/>
        <v>2310894</v>
      </c>
      <c r="AI39" s="15">
        <f t="shared" ref="AI39:AJ39" si="109">AI94+AI149</f>
        <v>1419466</v>
      </c>
      <c r="AJ39" s="15">
        <f t="shared" si="109"/>
        <v>1253977.2000000002</v>
      </c>
      <c r="AK39" s="15">
        <f t="shared" ref="AK39" si="110">AK94+AK149</f>
        <v>534688</v>
      </c>
      <c r="AL39" s="15">
        <f t="shared" si="107"/>
        <v>0</v>
      </c>
      <c r="AM39" s="18">
        <f t="shared" si="10"/>
        <v>14641397.199999999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214</v>
      </c>
      <c r="S40" s="59">
        <f t="shared" si="111"/>
        <v>1871</v>
      </c>
      <c r="T40" s="59">
        <f t="shared" si="111"/>
        <v>108</v>
      </c>
      <c r="U40" s="59">
        <f t="shared" si="111"/>
        <v>12617</v>
      </c>
      <c r="V40" s="59">
        <f t="shared" si="111"/>
        <v>6183</v>
      </c>
      <c r="W40" s="59">
        <f t="shared" si="111"/>
        <v>7174</v>
      </c>
      <c r="X40" s="14">
        <f t="shared" si="111"/>
        <v>32280</v>
      </c>
      <c r="Y40" s="14">
        <f t="shared" si="111"/>
        <v>19741</v>
      </c>
      <c r="Z40" s="14">
        <f t="shared" si="111"/>
        <v>9876</v>
      </c>
      <c r="AA40" s="14">
        <f t="shared" si="111"/>
        <v>17640</v>
      </c>
      <c r="AB40" s="14">
        <f t="shared" si="111"/>
        <v>18223</v>
      </c>
      <c r="AC40" s="14">
        <f t="shared" si="111"/>
        <v>16656</v>
      </c>
      <c r="AD40" s="14">
        <f t="shared" si="111"/>
        <v>23062</v>
      </c>
      <c r="AE40" s="14">
        <f t="shared" si="111"/>
        <v>27332</v>
      </c>
      <c r="AF40" s="14">
        <f t="shared" si="111"/>
        <v>14804</v>
      </c>
      <c r="AG40" s="14">
        <f t="shared" ref="AG40:AH40" si="112">AG95+AG150</f>
        <v>10788</v>
      </c>
      <c r="AH40" s="14">
        <f t="shared" si="112"/>
        <v>12230</v>
      </c>
      <c r="AI40" s="14">
        <f t="shared" ref="AI40:AJ40" si="113">AI95+AI150</f>
        <v>11032</v>
      </c>
      <c r="AJ40" s="14">
        <f t="shared" si="113"/>
        <v>3647</v>
      </c>
      <c r="AK40" s="14">
        <f t="shared" ref="AK40" si="114">AK95+AK150</f>
        <v>5651</v>
      </c>
      <c r="AL40" s="14">
        <f t="shared" si="111"/>
        <v>0</v>
      </c>
      <c r="AM40" s="17">
        <f t="shared" si="10"/>
        <v>251129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4296</v>
      </c>
      <c r="S41" s="60">
        <f t="shared" si="115"/>
        <v>41811</v>
      </c>
      <c r="T41" s="60">
        <f t="shared" si="115"/>
        <v>3448</v>
      </c>
      <c r="U41" s="60">
        <f t="shared" si="115"/>
        <v>903648</v>
      </c>
      <c r="V41" s="60">
        <f t="shared" si="115"/>
        <v>348091</v>
      </c>
      <c r="W41" s="60">
        <f t="shared" si="115"/>
        <v>466999.09</v>
      </c>
      <c r="X41" s="15">
        <f t="shared" si="115"/>
        <v>1998060</v>
      </c>
      <c r="Y41" s="15">
        <f t="shared" si="115"/>
        <v>1466443</v>
      </c>
      <c r="Z41" s="15">
        <f t="shared" si="115"/>
        <v>721738.2</v>
      </c>
      <c r="AA41" s="15">
        <f t="shared" si="115"/>
        <v>1585848.71</v>
      </c>
      <c r="AB41" s="15">
        <f t="shared" si="115"/>
        <v>1548062.29</v>
      </c>
      <c r="AC41" s="15">
        <f t="shared" si="115"/>
        <v>1446889.17</v>
      </c>
      <c r="AD41" s="15">
        <f t="shared" si="115"/>
        <v>2211006.33</v>
      </c>
      <c r="AE41" s="15">
        <f t="shared" si="115"/>
        <v>2583149.19</v>
      </c>
      <c r="AF41" s="15">
        <f t="shared" si="115"/>
        <v>1674962.5099999998</v>
      </c>
      <c r="AG41" s="15">
        <f t="shared" ref="AG41:AH41" si="116">AG96+AG151</f>
        <v>1144127.82</v>
      </c>
      <c r="AH41" s="15">
        <f t="shared" si="116"/>
        <v>1381984.05</v>
      </c>
      <c r="AI41" s="15">
        <f t="shared" ref="AI41:AJ41" si="117">AI96+AI151</f>
        <v>1162804.0899999999</v>
      </c>
      <c r="AJ41" s="15">
        <f t="shared" si="117"/>
        <v>789601.19</v>
      </c>
      <c r="AK41" s="15">
        <f t="shared" ref="AK41" si="118">AK96+AK151</f>
        <v>823241.25</v>
      </c>
      <c r="AL41" s="15">
        <f t="shared" si="115"/>
        <v>0</v>
      </c>
      <c r="AM41" s="18">
        <f t="shared" si="10"/>
        <v>22306210.890000001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6881</v>
      </c>
      <c r="U42" s="59">
        <f t="shared" si="119"/>
        <v>6850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13731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395540</v>
      </c>
      <c r="U43" s="60">
        <f t="shared" si="123"/>
        <v>429940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825480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2288</v>
      </c>
      <c r="X44" s="14">
        <f t="shared" si="127"/>
        <v>1489</v>
      </c>
      <c r="Y44" s="14">
        <f t="shared" si="127"/>
        <v>1887</v>
      </c>
      <c r="Z44" s="14">
        <f t="shared" si="127"/>
        <v>1286</v>
      </c>
      <c r="AA44" s="14">
        <f t="shared" si="127"/>
        <v>3172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10122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266774.5</v>
      </c>
      <c r="X45" s="15">
        <f t="shared" si="131"/>
        <v>169797</v>
      </c>
      <c r="Y45" s="15">
        <f t="shared" si="131"/>
        <v>207744</v>
      </c>
      <c r="Z45" s="15">
        <f t="shared" si="131"/>
        <v>139238.48000000001</v>
      </c>
      <c r="AA45" s="15">
        <f t="shared" si="131"/>
        <v>347734.57999999996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1131288.56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120</v>
      </c>
      <c r="Z46" s="14">
        <f t="shared" si="135"/>
        <v>144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264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6882</v>
      </c>
      <c r="Z47" s="15">
        <f t="shared" si="139"/>
        <v>8470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15352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134</v>
      </c>
      <c r="AH48" s="87">
        <f t="shared" si="144"/>
        <v>4167</v>
      </c>
      <c r="AI48" s="87">
        <f t="shared" ref="AI48:AJ48" si="145">AI103+AI159</f>
        <v>6295</v>
      </c>
      <c r="AJ48" s="87">
        <f t="shared" si="145"/>
        <v>3828</v>
      </c>
      <c r="AK48" s="87">
        <f t="shared" ref="AK48" si="146">AK103+AK159</f>
        <v>3287</v>
      </c>
      <c r="AL48" s="87">
        <f t="shared" si="143"/>
        <v>0</v>
      </c>
      <c r="AM48" s="87">
        <f t="shared" si="10"/>
        <v>17711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75597.53</v>
      </c>
      <c r="AH49" s="88">
        <f t="shared" si="148"/>
        <v>867923.63</v>
      </c>
      <c r="AI49" s="88">
        <f t="shared" ref="AI49:AJ49" si="149">AI104+AI160</f>
        <v>1335574.3899999999</v>
      </c>
      <c r="AJ49" s="88">
        <f t="shared" si="149"/>
        <v>1171963.8</v>
      </c>
      <c r="AK49" s="88">
        <f t="shared" ref="AK49" si="150">AK104+AK160</f>
        <v>957767.62799999991</v>
      </c>
      <c r="AL49" s="88">
        <f t="shared" si="147"/>
        <v>0</v>
      </c>
      <c r="AM49" s="88">
        <f t="shared" si="10"/>
        <v>4408826.9779999992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</v>
      </c>
      <c r="AE50" s="87">
        <f t="shared" si="151"/>
        <v>160</v>
      </c>
      <c r="AF50" s="87">
        <f t="shared" si="151"/>
        <v>298</v>
      </c>
      <c r="AG50" s="87">
        <f t="shared" ref="AG50:AH50" si="152">AG105+AG161</f>
        <v>448</v>
      </c>
      <c r="AH50" s="87">
        <f t="shared" si="152"/>
        <v>131</v>
      </c>
      <c r="AI50" s="87">
        <f t="shared" ref="AI50:AJ50" si="153">AI105+AI161</f>
        <v>21</v>
      </c>
      <c r="AJ50" s="87">
        <f t="shared" si="153"/>
        <v>1</v>
      </c>
      <c r="AK50" s="87">
        <f t="shared" ref="AK50" si="154">AK105+AK161</f>
        <v>14</v>
      </c>
      <c r="AL50" s="87">
        <f t="shared" si="151"/>
        <v>0</v>
      </c>
      <c r="AM50" s="87">
        <f t="shared" si="10"/>
        <v>1080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2095.9499999999998</v>
      </c>
      <c r="AE51" s="88">
        <f t="shared" si="155"/>
        <v>52470.42</v>
      </c>
      <c r="AF51" s="88">
        <f t="shared" si="155"/>
        <v>108822.48999999999</v>
      </c>
      <c r="AG51" s="88">
        <f t="shared" ref="AG51:AH51" si="156">AG106+AG162</f>
        <v>153323.51999999999</v>
      </c>
      <c r="AH51" s="88">
        <f t="shared" si="156"/>
        <v>37506.879999999997</v>
      </c>
      <c r="AI51" s="88">
        <f t="shared" ref="AI51:AJ51" si="157">AI106+AI162</f>
        <v>6333.8729999999996</v>
      </c>
      <c r="AJ51" s="88">
        <f t="shared" si="157"/>
        <v>22196.32</v>
      </c>
      <c r="AK51" s="88">
        <f t="shared" ref="AK51" si="158">AK106+AK162</f>
        <v>7061.32</v>
      </c>
      <c r="AL51" s="88">
        <f t="shared" si="155"/>
        <v>0</v>
      </c>
      <c r="AM51" s="88">
        <f t="shared" si="10"/>
        <v>389810.77300000004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1181</v>
      </c>
      <c r="AC52" s="14">
        <f t="shared" si="159"/>
        <v>500</v>
      </c>
      <c r="AD52" s="14">
        <f t="shared" si="159"/>
        <v>1998</v>
      </c>
      <c r="AE52" s="14">
        <f t="shared" si="159"/>
        <v>1888</v>
      </c>
      <c r="AF52" s="14">
        <f t="shared" si="159"/>
        <v>1889</v>
      </c>
      <c r="AG52" s="14">
        <f t="shared" ref="AG52:AH52" si="160">AG107+AG162</f>
        <v>1546</v>
      </c>
      <c r="AH52" s="14">
        <f t="shared" si="160"/>
        <v>1835</v>
      </c>
      <c r="AI52" s="14">
        <f t="shared" ref="AI52:AJ52" si="161">AI107+AI162</f>
        <v>2211</v>
      </c>
      <c r="AJ52" s="14">
        <f t="shared" si="161"/>
        <v>2107</v>
      </c>
      <c r="AK52" s="14">
        <f t="shared" ref="AK52" si="162">AK107+AK162</f>
        <v>1613</v>
      </c>
      <c r="AL52" s="14">
        <f t="shared" si="159"/>
        <v>10</v>
      </c>
      <c r="AM52" s="17">
        <f t="shared" si="10"/>
        <v>16778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194688</v>
      </c>
      <c r="AC53" s="15">
        <f t="shared" si="163"/>
        <v>82879.199999999997</v>
      </c>
      <c r="AD53" s="15">
        <f t="shared" si="163"/>
        <v>330857</v>
      </c>
      <c r="AE53" s="15">
        <f t="shared" si="163"/>
        <v>329944.40000000002</v>
      </c>
      <c r="AF53" s="15">
        <f t="shared" si="163"/>
        <v>345642</v>
      </c>
      <c r="AG53" s="15">
        <f t="shared" ref="AG53:AH53" si="164">AG108+AG163</f>
        <v>267151.8</v>
      </c>
      <c r="AH53" s="15">
        <f t="shared" si="164"/>
        <v>330746</v>
      </c>
      <c r="AI53" s="15">
        <f t="shared" ref="AI53:AJ53" si="165">AI108+AI163</f>
        <v>415819.2</v>
      </c>
      <c r="AJ53" s="15">
        <f t="shared" si="165"/>
        <v>407293</v>
      </c>
      <c r="AK53" s="15">
        <f t="shared" ref="AK53" si="166">AK108+AK163</f>
        <v>303283</v>
      </c>
      <c r="AL53" s="15">
        <f t="shared" si="163"/>
        <v>2525</v>
      </c>
      <c r="AM53" s="18">
        <f t="shared" si="10"/>
        <v>3010828.6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2392</v>
      </c>
      <c r="AI54" s="59">
        <f t="shared" si="167"/>
        <v>2735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5127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45471.839999999997</v>
      </c>
      <c r="AI55" s="60">
        <f t="shared" si="170"/>
        <v>51036.92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96508.76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L64" si="172">E67+E69+E71+E73+E75+E77+E79+E81+E83+E85+E87+E89+E91+E93+E95+E97+E99+E101+E103+E105+E107+E109</f>
        <v>5595</v>
      </c>
      <c r="F64" s="50">
        <f t="shared" si="172"/>
        <v>4965</v>
      </c>
      <c r="G64" s="50">
        <f t="shared" si="172"/>
        <v>5721</v>
      </c>
      <c r="H64" s="50">
        <f t="shared" si="172"/>
        <v>6840</v>
      </c>
      <c r="I64" s="50">
        <f t="shared" si="172"/>
        <v>7447</v>
      </c>
      <c r="J64" s="50">
        <f t="shared" si="172"/>
        <v>10221</v>
      </c>
      <c r="K64" s="50">
        <f t="shared" si="172"/>
        <v>8621</v>
      </c>
      <c r="L64" s="50">
        <f t="shared" si="172"/>
        <v>8316</v>
      </c>
      <c r="M64" s="50">
        <f t="shared" si="172"/>
        <v>7968</v>
      </c>
      <c r="N64" s="50">
        <f t="shared" si="172"/>
        <v>8143</v>
      </c>
      <c r="O64" s="50">
        <f t="shared" si="172"/>
        <v>9015</v>
      </c>
      <c r="P64" s="50">
        <f t="shared" si="172"/>
        <v>13765</v>
      </c>
      <c r="Q64" s="50">
        <f t="shared" si="172"/>
        <v>12703</v>
      </c>
      <c r="R64" s="50">
        <f t="shared" si="172"/>
        <v>11242</v>
      </c>
      <c r="S64" s="50">
        <f t="shared" si="172"/>
        <v>17433</v>
      </c>
      <c r="T64" s="50">
        <f t="shared" si="172"/>
        <v>22209</v>
      </c>
      <c r="U64" s="50">
        <f t="shared" si="172"/>
        <v>32183</v>
      </c>
      <c r="V64" s="50">
        <f t="shared" si="172"/>
        <v>15863</v>
      </c>
      <c r="W64" s="50">
        <f t="shared" si="172"/>
        <v>26415</v>
      </c>
      <c r="X64" s="50">
        <f t="shared" si="172"/>
        <v>9782</v>
      </c>
      <c r="Y64" s="50">
        <f t="shared" si="172"/>
        <v>13156</v>
      </c>
      <c r="Z64" s="50">
        <f t="shared" si="172"/>
        <v>16152</v>
      </c>
      <c r="AA64" s="50">
        <f t="shared" si="172"/>
        <v>31184</v>
      </c>
      <c r="AB64" s="50">
        <f t="shared" si="172"/>
        <v>28356</v>
      </c>
      <c r="AC64" s="50">
        <f t="shared" si="172"/>
        <v>34746</v>
      </c>
      <c r="AD64" s="50">
        <f t="shared" si="172"/>
        <v>38891</v>
      </c>
      <c r="AE64" s="50">
        <f t="shared" si="172"/>
        <v>41242</v>
      </c>
      <c r="AF64" s="50">
        <f t="shared" si="172"/>
        <v>27472</v>
      </c>
      <c r="AG64" s="50">
        <f t="shared" si="172"/>
        <v>22141</v>
      </c>
      <c r="AH64" s="50">
        <f t="shared" si="172"/>
        <v>31213</v>
      </c>
      <c r="AI64" s="50">
        <f t="shared" si="172"/>
        <v>29704</v>
      </c>
      <c r="AJ64" s="50">
        <f t="shared" si="172"/>
        <v>17477</v>
      </c>
      <c r="AK64" s="50">
        <f t="shared" ref="AK64" si="173">AK67+AK69+AK71+AK73+AK75+AK77+AK79+AK81+AK83+AK85+AK87+AK89+AK91+AK93+AK95+AK97+AK99+AK101+AK103+AK105+AK107+AK109</f>
        <v>16982</v>
      </c>
      <c r="AL64" s="50">
        <f t="shared" si="172"/>
        <v>1030</v>
      </c>
      <c r="AM64" s="31">
        <f>SUM(D64:AL64)</f>
        <v>599231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L65" si="174">E68+E70+E72+E74+E76+E78+E80+E82+E84+E86+E88+E90+E92+E94+E96+E98+E100+E102+E104+E106+E108+E110</f>
        <v>618980</v>
      </c>
      <c r="F65" s="51">
        <f t="shared" si="174"/>
        <v>536620</v>
      </c>
      <c r="G65" s="51">
        <f t="shared" si="174"/>
        <v>602760</v>
      </c>
      <c r="H65" s="51">
        <f t="shared" si="174"/>
        <v>759698</v>
      </c>
      <c r="I65" s="51">
        <f t="shared" si="174"/>
        <v>843870</v>
      </c>
      <c r="J65" s="51">
        <f t="shared" si="174"/>
        <v>1169506</v>
      </c>
      <c r="K65" s="51">
        <f t="shared" si="174"/>
        <v>1035260</v>
      </c>
      <c r="L65" s="51">
        <f t="shared" si="174"/>
        <v>1078927</v>
      </c>
      <c r="M65" s="51">
        <f t="shared" si="174"/>
        <v>981710</v>
      </c>
      <c r="N65" s="51">
        <f t="shared" si="174"/>
        <v>1008860</v>
      </c>
      <c r="O65" s="51">
        <f t="shared" si="174"/>
        <v>1271789</v>
      </c>
      <c r="P65" s="51">
        <f t="shared" si="174"/>
        <v>2125007</v>
      </c>
      <c r="Q65" s="51">
        <f t="shared" si="174"/>
        <v>2095184</v>
      </c>
      <c r="R65" s="51">
        <f t="shared" si="174"/>
        <v>2040944</v>
      </c>
      <c r="S65" s="51">
        <f t="shared" si="174"/>
        <v>2849781</v>
      </c>
      <c r="T65" s="51">
        <f t="shared" si="174"/>
        <v>3272584</v>
      </c>
      <c r="U65" s="51">
        <f t="shared" si="174"/>
        <v>4520510</v>
      </c>
      <c r="V65" s="51">
        <f t="shared" si="174"/>
        <v>3760996.84</v>
      </c>
      <c r="W65" s="51">
        <f t="shared" si="174"/>
        <v>7817186.96</v>
      </c>
      <c r="X65" s="51">
        <f t="shared" si="174"/>
        <v>2405959.6</v>
      </c>
      <c r="Y65" s="51">
        <f t="shared" si="174"/>
        <v>2862874.7</v>
      </c>
      <c r="Z65" s="51">
        <f t="shared" si="174"/>
        <v>2929187.44</v>
      </c>
      <c r="AA65" s="51">
        <f t="shared" si="174"/>
        <v>7149223.4100000001</v>
      </c>
      <c r="AB65" s="51">
        <f t="shared" si="174"/>
        <v>6539084.6698728362</v>
      </c>
      <c r="AC65" s="51">
        <f t="shared" si="174"/>
        <v>10519225.996698709</v>
      </c>
      <c r="AD65" s="51">
        <f t="shared" si="174"/>
        <v>10990841.169738423</v>
      </c>
      <c r="AE65" s="51">
        <f t="shared" si="174"/>
        <v>10996816.507997204</v>
      </c>
      <c r="AF65" s="51">
        <f t="shared" si="174"/>
        <v>8684584.7678965963</v>
      </c>
      <c r="AG65" s="51">
        <f t="shared" si="174"/>
        <v>7660436.1000834415</v>
      </c>
      <c r="AH65" s="51">
        <f t="shared" si="174"/>
        <v>9506266.2893902212</v>
      </c>
      <c r="AI65" s="51">
        <f t="shared" si="174"/>
        <v>8200475.6889999993</v>
      </c>
      <c r="AJ65" s="51">
        <f t="shared" si="174"/>
        <v>10149414.461800002</v>
      </c>
      <c r="AK65" s="51">
        <f t="shared" ref="AK65" si="175">AK68+AK70+AK72+AK74+AK76+AK78+AK80+AK82+AK84+AK86+AK88+AK90+AK92+AK94+AK96+AK98+AK100+AK102+AK104+AK106+AK108+AK110</f>
        <v>9864619.7510000002</v>
      </c>
      <c r="AL65" s="51">
        <f t="shared" si="174"/>
        <v>1666414</v>
      </c>
      <c r="AM65" s="33">
        <f>SUM(D65:AL65)</f>
        <v>149074378.35347742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2024'!M9</f>
        <v>0</v>
      </c>
      <c r="AM67" s="17">
        <f t="shared" ref="AM67:AM110" si="176">SUM(D67:AL67)</f>
        <v>33076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2024'!M10</f>
        <v>0</v>
      </c>
      <c r="AM68" s="18">
        <f t="shared" si="176"/>
        <v>5545149.3200000003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2024'!M11</f>
        <v>0</v>
      </c>
      <c r="AM69" s="17">
        <f t="shared" si="176"/>
        <v>17466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2024'!M12</f>
        <v>0</v>
      </c>
      <c r="AM70" s="18">
        <f t="shared" si="176"/>
        <v>2448465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2024'!M13</f>
        <v>0</v>
      </c>
      <c r="AM71" s="17">
        <f t="shared" si="176"/>
        <v>11094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2024'!M14</f>
        <v>0</v>
      </c>
      <c r="AM72" s="18">
        <f t="shared" si="176"/>
        <v>1466400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2024'!M15</f>
        <v>0</v>
      </c>
      <c r="AM73" s="17">
        <f t="shared" si="176"/>
        <v>44304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2024'!M16</f>
        <v>0</v>
      </c>
      <c r="AM74" s="18">
        <f t="shared" si="176"/>
        <v>17213557.300000001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v>4392</v>
      </c>
      <c r="AL75" s="14">
        <f>'Ingreso de Datos 2024'!M17</f>
        <v>1012</v>
      </c>
      <c r="AM75" s="17">
        <f t="shared" si="176"/>
        <v>44618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v>6399784.1230000006</v>
      </c>
      <c r="AL76" s="15">
        <f>'Ingreso de Datos 2024'!M18</f>
        <v>1661198</v>
      </c>
      <c r="AM76" s="18">
        <f t="shared" si="176"/>
        <v>44844132.980477437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v>74</v>
      </c>
      <c r="AL77" s="17">
        <f>'Ingreso de Datos 2024'!M19</f>
        <v>0</v>
      </c>
      <c r="AM77" s="17">
        <f t="shared" ref="AM77:AM80" si="177">SUM(D77:AL77)</f>
        <v>2269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v>366448.07999999996</v>
      </c>
      <c r="AL78" s="18">
        <f>'Ingreso de Datos 2024'!M20</f>
        <v>0</v>
      </c>
      <c r="AM78" s="18">
        <f t="shared" si="177"/>
        <v>3091439.7969999998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2024'!M21</f>
        <v>0</v>
      </c>
      <c r="AM79" s="17">
        <f t="shared" si="177"/>
        <v>34423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2024'!M22</f>
        <v>0</v>
      </c>
      <c r="AM80" s="18">
        <f t="shared" si="177"/>
        <v>4050720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2024'!M23</f>
        <v>0</v>
      </c>
      <c r="AM81" s="17">
        <f t="shared" si="176"/>
        <v>26192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2024'!M24</f>
        <v>0</v>
      </c>
      <c r="AM82" s="18">
        <f t="shared" si="176"/>
        <v>2295930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v>150</v>
      </c>
      <c r="AL83" s="14">
        <f>'Ingreso de Datos 2024'!M25</f>
        <v>7</v>
      </c>
      <c r="AM83" s="17">
        <f t="shared" si="176"/>
        <v>3011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v>49154</v>
      </c>
      <c r="AL84" s="15">
        <f>'Ingreso de Datos 2024'!M26</f>
        <v>2091</v>
      </c>
      <c r="AM84" s="18">
        <f t="shared" si="176"/>
        <v>628505.99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2024'!M27</f>
        <v>0</v>
      </c>
      <c r="AM85" s="17">
        <f t="shared" si="176"/>
        <v>30208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2024'!M28</f>
        <v>0</v>
      </c>
      <c r="AM86" s="18">
        <f t="shared" si="176"/>
        <v>3990812.75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2024'!M29</f>
        <v>0</v>
      </c>
      <c r="AM87" s="17">
        <f t="shared" si="176"/>
        <v>5588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2024'!M30</f>
        <v>0</v>
      </c>
      <c r="AM88" s="18">
        <f t="shared" si="176"/>
        <v>2310300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v>933</v>
      </c>
      <c r="AL89" s="14">
        <f>'Ingreso de Datos 2024'!M31</f>
        <v>1</v>
      </c>
      <c r="AM89" s="17">
        <f t="shared" si="176"/>
        <v>38106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v>423192.35</v>
      </c>
      <c r="AL90" s="15">
        <f>'Ingreso de Datos 2024'!M32</f>
        <v>600</v>
      </c>
      <c r="AM90" s="18">
        <f t="shared" si="176"/>
        <v>13782752.525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2024'!M33</f>
        <v>0</v>
      </c>
      <c r="AM91" s="17">
        <f t="shared" si="176"/>
        <v>8348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2024'!M34</f>
        <v>0</v>
      </c>
      <c r="AM92" s="18">
        <f t="shared" si="176"/>
        <v>3472768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v>868</v>
      </c>
      <c r="AL93" s="14">
        <f>'Ingreso de Datos 2024'!M35</f>
        <v>0</v>
      </c>
      <c r="AM93" s="17">
        <f t="shared" si="176"/>
        <v>30277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v>534688</v>
      </c>
      <c r="AL94" s="15">
        <f>'Ingreso de Datos 2024'!M36</f>
        <v>0</v>
      </c>
      <c r="AM94" s="18">
        <f t="shared" si="176"/>
        <v>14641397.199999999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v>5651</v>
      </c>
      <c r="AL95" s="14">
        <f>'Ingreso de Datos 2024'!M37</f>
        <v>0</v>
      </c>
      <c r="AM95" s="17">
        <f t="shared" si="176"/>
        <v>205438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v>823241.25</v>
      </c>
      <c r="AL96" s="15">
        <f>'Ingreso de Datos 2024'!M38</f>
        <v>0</v>
      </c>
      <c r="AM96" s="18">
        <f t="shared" si="176"/>
        <v>19413951.82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2024'!M39</f>
        <v>0</v>
      </c>
      <c r="AM97" s="17">
        <f t="shared" si="176"/>
        <v>13731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2024'!M40</f>
        <v>0</v>
      </c>
      <c r="AM98" s="18">
        <f t="shared" si="176"/>
        <v>825480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2024'!M41</f>
        <v>0</v>
      </c>
      <c r="AM99" s="17">
        <f t="shared" si="176"/>
        <v>10122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2024'!M42</f>
        <v>0</v>
      </c>
      <c r="AM100" s="18">
        <f t="shared" si="176"/>
        <v>1131288.56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2024'!M43</f>
        <v>0</v>
      </c>
      <c r="AM101" s="17">
        <f t="shared" si="176"/>
        <v>264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2024'!M44</f>
        <v>0</v>
      </c>
      <c r="AM102" s="18">
        <f t="shared" si="176"/>
        <v>15352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v>3287</v>
      </c>
      <c r="AL103" s="14">
        <f>'Ingreso de Datos 2024'!M45</f>
        <v>0</v>
      </c>
      <c r="AM103" s="87">
        <f t="shared" si="176"/>
        <v>17711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v>957767.62799999991</v>
      </c>
      <c r="AL104" s="15">
        <f>'Ingreso de Datos 2024'!M46</f>
        <v>0</v>
      </c>
      <c r="AM104" s="88">
        <f t="shared" si="176"/>
        <v>4408826.9779999992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7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v>14</v>
      </c>
      <c r="AL105" s="59">
        <f>'Ingreso de Datos 2024'!M47</f>
        <v>0</v>
      </c>
      <c r="AM105" s="87">
        <f t="shared" si="176"/>
        <v>1080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8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v>7061.32</v>
      </c>
      <c r="AL106" s="60">
        <f>'Ingreso de Datos 2024'!M48</f>
        <v>0</v>
      </c>
      <c r="AM106" s="88">
        <f t="shared" si="176"/>
        <v>389810.77300000004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2107</v>
      </c>
      <c r="AK107" s="17">
        <v>1613</v>
      </c>
      <c r="AL107" s="17">
        <f>'Ingreso de Datos 2024'!M49</f>
        <v>10</v>
      </c>
      <c r="AM107" s="17">
        <f t="shared" si="176"/>
        <v>16778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407293</v>
      </c>
      <c r="AK108" s="18">
        <v>303283</v>
      </c>
      <c r="AL108" s="18">
        <f>'Ingreso de Datos 2024'!M50</f>
        <v>2525</v>
      </c>
      <c r="AM108" s="18">
        <f t="shared" si="176"/>
        <v>3010828.6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v>0</v>
      </c>
      <c r="AL109" s="14">
        <f>'Ingreso de Datos 2024'!M51</f>
        <v>0</v>
      </c>
      <c r="AM109" s="17">
        <f t="shared" si="176"/>
        <v>5127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v>0</v>
      </c>
      <c r="AL110" s="15">
        <f>'Ingreso de Datos 2024'!M52</f>
        <v>0</v>
      </c>
      <c r="AM110" s="18">
        <f t="shared" si="176"/>
        <v>96508.76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50893</v>
      </c>
      <c r="Y119" s="50">
        <f t="shared" si="178"/>
        <v>38164</v>
      </c>
      <c r="Z119" s="50">
        <f t="shared" si="178"/>
        <v>8259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701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98017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11931613</v>
      </c>
      <c r="Y120" s="51">
        <f t="shared" si="180"/>
        <v>14396811</v>
      </c>
      <c r="Z120" s="51">
        <f t="shared" si="180"/>
        <v>4748911.5999999996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184910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31262245.600000001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2024'!M67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2024'!M68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2024'!M69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2024'!M70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2024'!M71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2024'!M72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2024'!M73</f>
        <v>0</v>
      </c>
      <c r="AM128" s="17">
        <f t="shared" si="182"/>
        <v>48204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2024'!M74</f>
        <v>0</v>
      </c>
      <c r="AM129" s="18">
        <f t="shared" si="182"/>
        <v>26620289.530000001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2024'!M75</f>
        <v>0</v>
      </c>
      <c r="AM130" s="17">
        <f t="shared" si="182"/>
        <v>1089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2024'!M76</f>
        <v>0</v>
      </c>
      <c r="AM131" s="18">
        <f t="shared" si="182"/>
        <v>763212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2024'!M77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2024'!M78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2024'!M79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2024'!M80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2024'!M81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2024'!M82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2024'!M83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2024'!M84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2024'!M85</f>
        <v>0</v>
      </c>
      <c r="AM140" s="17">
        <f t="shared" si="182"/>
        <v>2329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2024'!M86</f>
        <v>0</v>
      </c>
      <c r="AM141" s="18">
        <f t="shared" si="182"/>
        <v>675375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2024'!M87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2024'!M88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2024'!M89</f>
        <v>0</v>
      </c>
      <c r="AM144" s="17">
        <f t="shared" si="182"/>
        <v>704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2024'!M90</f>
        <v>0</v>
      </c>
      <c r="AM145" s="18">
        <f t="shared" si="182"/>
        <v>311110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2024'!M91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2024'!M92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2024'!M93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2024'!M94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2024'!M95</f>
        <v>0</v>
      </c>
      <c r="AM150" s="17">
        <f t="shared" si="182"/>
        <v>45691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2024'!M96</f>
        <v>0</v>
      </c>
      <c r="AM151" s="18">
        <f t="shared" si="182"/>
        <v>2892259.07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2024'!M97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2024'!M98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2024'!M99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2024'!M100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2024'!M101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2024'!M102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2024'!M103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2024'!M104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2024'!M105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2024'!M106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2024'!M107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2024'!M108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2024'!M109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2024'!M110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L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ref="AK9" si="2">AK12+AK14+AK16+AK18+AK20+AK22+AK24+AK26+AK28+AK30+AK32+AK34+AK36+AK38+AK40+AK42+AK44+AK46+AK48+AK50+AK52+AK54</f>
        <v>10701</v>
      </c>
      <c r="AL9" s="50">
        <f t="shared" si="1"/>
        <v>7</v>
      </c>
      <c r="AM9" s="31">
        <f>SUM(D9:AL9)</f>
        <v>404070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249030</v>
      </c>
      <c r="E10" s="51">
        <f t="shared" si="3"/>
        <v>359770</v>
      </c>
      <c r="F10" s="51">
        <f t="shared" si="3"/>
        <v>398108</v>
      </c>
      <c r="G10" s="51">
        <f t="shared" si="3"/>
        <v>459872</v>
      </c>
      <c r="H10" s="51">
        <f t="shared" si="3"/>
        <v>477506</v>
      </c>
      <c r="I10" s="51">
        <f t="shared" si="3"/>
        <v>437747</v>
      </c>
      <c r="J10" s="51">
        <f t="shared" si="3"/>
        <v>569148</v>
      </c>
      <c r="K10" s="51">
        <f t="shared" si="3"/>
        <v>619017</v>
      </c>
      <c r="L10" s="51">
        <f t="shared" si="3"/>
        <v>529630</v>
      </c>
      <c r="M10" s="51">
        <f t="shared" si="3"/>
        <v>633192</v>
      </c>
      <c r="N10" s="51">
        <f t="shared" si="3"/>
        <v>483707</v>
      </c>
      <c r="O10" s="51">
        <f t="shared" si="3"/>
        <v>761497</v>
      </c>
      <c r="P10" s="51">
        <f t="shared" si="3"/>
        <v>722837</v>
      </c>
      <c r="Q10" s="51">
        <f t="shared" si="3"/>
        <v>1172000</v>
      </c>
      <c r="R10" s="51">
        <f t="shared" si="3"/>
        <v>1408494</v>
      </c>
      <c r="S10" s="51">
        <f t="shared" si="3"/>
        <v>1333490</v>
      </c>
      <c r="T10" s="51">
        <f t="shared" si="3"/>
        <v>2315012</v>
      </c>
      <c r="U10" s="51">
        <f t="shared" si="3"/>
        <v>3705293</v>
      </c>
      <c r="V10" s="51">
        <f t="shared" si="3"/>
        <v>2452894.5</v>
      </c>
      <c r="W10" s="51">
        <f t="shared" si="3"/>
        <v>4691703.6199999992</v>
      </c>
      <c r="X10" s="51">
        <f t="shared" si="3"/>
        <v>2268736.6</v>
      </c>
      <c r="Y10" s="51">
        <f t="shared" si="3"/>
        <v>3038949.02</v>
      </c>
      <c r="Z10" s="51">
        <f t="shared" si="3"/>
        <v>3081771.56</v>
      </c>
      <c r="AA10" s="51">
        <f t="shared" si="3"/>
        <v>4093217.1</v>
      </c>
      <c r="AB10" s="51">
        <f t="shared" si="3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L10" si="4">AD13+AD15+AD17+AD19+AD21+AD23+AD25+AD27+AD29+AD31+AD33+AD35+AD37+AD39+AD41+AD43+AD45+AD47+AD49+AD51+AD53+AD55</f>
        <v>6229672.3200000003</v>
      </c>
      <c r="AE10" s="51">
        <f t="shared" si="4"/>
        <v>8403500.165000001</v>
      </c>
      <c r="AF10" s="51">
        <f t="shared" si="4"/>
        <v>5522581.9700000007</v>
      </c>
      <c r="AG10" s="51">
        <f t="shared" si="4"/>
        <v>7285604.6999999993</v>
      </c>
      <c r="AH10" s="51">
        <f t="shared" si="4"/>
        <v>6327577.8585600005</v>
      </c>
      <c r="AI10" s="51">
        <f t="shared" si="4"/>
        <v>7965165.6078000003</v>
      </c>
      <c r="AJ10" s="51">
        <f t="shared" si="4"/>
        <v>9928366.4930000007</v>
      </c>
      <c r="AK10" s="51">
        <f t="shared" ref="AK10" si="5">AK13+AK15+AK17+AK19+AK21+AK23+AK25+AK27+AK29+AK31+AK33+AK35+AK37+AK39+AK41+AK43+AK45+AK47+AK49+AK51+AK53+AK55</f>
        <v>7658278.0265000015</v>
      </c>
      <c r="AL10" s="51">
        <f t="shared" si="4"/>
        <v>33820.239999999998</v>
      </c>
      <c r="AM10" s="33">
        <f>SUM(D10:AL10)</f>
        <v>105870609.76050048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1244</v>
      </c>
      <c r="E12" s="59">
        <f t="shared" si="6"/>
        <v>1405</v>
      </c>
      <c r="F12" s="59">
        <f t="shared" si="6"/>
        <v>2012</v>
      </c>
      <c r="G12" s="59">
        <f t="shared" si="6"/>
        <v>1870</v>
      </c>
      <c r="H12" s="59">
        <f t="shared" si="6"/>
        <v>1809</v>
      </c>
      <c r="I12" s="59">
        <f t="shared" si="6"/>
        <v>1804</v>
      </c>
      <c r="J12" s="59">
        <f t="shared" si="6"/>
        <v>1561</v>
      </c>
      <c r="K12" s="59">
        <f t="shared" si="6"/>
        <v>1529</v>
      </c>
      <c r="L12" s="59">
        <f t="shared" si="6"/>
        <v>1536</v>
      </c>
      <c r="M12" s="59">
        <f t="shared" si="6"/>
        <v>2117</v>
      </c>
      <c r="N12" s="59">
        <f t="shared" si="6"/>
        <v>1477</v>
      </c>
      <c r="O12" s="59">
        <f t="shared" si="6"/>
        <v>2293</v>
      </c>
      <c r="P12" s="59">
        <f t="shared" si="6"/>
        <v>1669</v>
      </c>
      <c r="Q12" s="59">
        <f t="shared" si="6"/>
        <v>1012</v>
      </c>
      <c r="R12" s="59">
        <f t="shared" si="6"/>
        <v>868</v>
      </c>
      <c r="S12" s="59">
        <f t="shared" si="6"/>
        <v>1162</v>
      </c>
      <c r="T12" s="59">
        <f t="shared" si="6"/>
        <v>875</v>
      </c>
      <c r="U12" s="59">
        <f t="shared" si="6"/>
        <v>934</v>
      </c>
      <c r="V12" s="59">
        <f t="shared" si="6"/>
        <v>1076</v>
      </c>
      <c r="W12" s="59">
        <f t="shared" si="6"/>
        <v>1206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29459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137920</v>
      </c>
      <c r="E13" s="60">
        <f t="shared" si="11"/>
        <v>155610</v>
      </c>
      <c r="F13" s="60">
        <f t="shared" si="11"/>
        <v>223000</v>
      </c>
      <c r="G13" s="60">
        <f t="shared" si="11"/>
        <v>206620</v>
      </c>
      <c r="H13" s="60">
        <f t="shared" si="11"/>
        <v>200010</v>
      </c>
      <c r="I13" s="60">
        <f t="shared" si="11"/>
        <v>223200</v>
      </c>
      <c r="J13" s="60">
        <f t="shared" si="11"/>
        <v>215870</v>
      </c>
      <c r="K13" s="60">
        <f t="shared" si="11"/>
        <v>238810</v>
      </c>
      <c r="L13" s="60">
        <f t="shared" si="11"/>
        <v>228000</v>
      </c>
      <c r="M13" s="60">
        <f t="shared" si="11"/>
        <v>308990</v>
      </c>
      <c r="N13" s="60">
        <f t="shared" si="11"/>
        <v>217850</v>
      </c>
      <c r="O13" s="60">
        <f t="shared" si="11"/>
        <v>362690</v>
      </c>
      <c r="P13" s="60">
        <f t="shared" si="11"/>
        <v>302597</v>
      </c>
      <c r="Q13" s="60">
        <f t="shared" si="11"/>
        <v>206630</v>
      </c>
      <c r="R13" s="60">
        <f t="shared" si="11"/>
        <v>158349</v>
      </c>
      <c r="S13" s="60">
        <f t="shared" si="11"/>
        <v>216798</v>
      </c>
      <c r="T13" s="60">
        <f t="shared" si="11"/>
        <v>170045</v>
      </c>
      <c r="U13" s="60">
        <f t="shared" si="11"/>
        <v>218039</v>
      </c>
      <c r="V13" s="60">
        <f t="shared" si="11"/>
        <v>437370</v>
      </c>
      <c r="W13" s="60">
        <f t="shared" si="11"/>
        <v>498747.99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4927145.99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229</v>
      </c>
      <c r="G14" s="59">
        <f t="shared" si="15"/>
        <v>1126</v>
      </c>
      <c r="H14" s="59">
        <f t="shared" si="15"/>
        <v>708</v>
      </c>
      <c r="I14" s="59">
        <f t="shared" si="15"/>
        <v>596</v>
      </c>
      <c r="J14" s="59">
        <f t="shared" si="15"/>
        <v>1361</v>
      </c>
      <c r="K14" s="59">
        <f t="shared" si="15"/>
        <v>1578</v>
      </c>
      <c r="L14" s="59">
        <f t="shared" si="15"/>
        <v>1225</v>
      </c>
      <c r="M14" s="59">
        <f t="shared" si="15"/>
        <v>1226</v>
      </c>
      <c r="N14" s="59">
        <f t="shared" si="15"/>
        <v>1035</v>
      </c>
      <c r="O14" s="59">
        <f t="shared" si="15"/>
        <v>561</v>
      </c>
      <c r="P14" s="59">
        <f t="shared" si="15"/>
        <v>279</v>
      </c>
      <c r="Q14" s="59">
        <f t="shared" si="15"/>
        <v>50</v>
      </c>
      <c r="R14" s="59">
        <f t="shared" si="15"/>
        <v>211</v>
      </c>
      <c r="S14" s="59">
        <f t="shared" si="15"/>
        <v>0</v>
      </c>
      <c r="T14" s="59">
        <f t="shared" si="15"/>
        <v>35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10220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30228</v>
      </c>
      <c r="G15" s="60">
        <f t="shared" si="19"/>
        <v>90432</v>
      </c>
      <c r="H15" s="60">
        <f t="shared" si="19"/>
        <v>87636</v>
      </c>
      <c r="I15" s="60">
        <f t="shared" si="19"/>
        <v>66347</v>
      </c>
      <c r="J15" s="60">
        <f t="shared" si="19"/>
        <v>165338</v>
      </c>
      <c r="K15" s="60">
        <f t="shared" si="19"/>
        <v>207847</v>
      </c>
      <c r="L15" s="60">
        <f t="shared" si="19"/>
        <v>136340</v>
      </c>
      <c r="M15" s="60">
        <f t="shared" si="19"/>
        <v>166752</v>
      </c>
      <c r="N15" s="60">
        <f t="shared" si="19"/>
        <v>132907</v>
      </c>
      <c r="O15" s="60">
        <f t="shared" si="19"/>
        <v>69124</v>
      </c>
      <c r="P15" s="60">
        <f t="shared" si="19"/>
        <v>26210</v>
      </c>
      <c r="Q15" s="60">
        <f t="shared" si="19"/>
        <v>7500</v>
      </c>
      <c r="R15" s="60">
        <f t="shared" si="19"/>
        <v>31650</v>
      </c>
      <c r="S15" s="60">
        <f t="shared" si="19"/>
        <v>0</v>
      </c>
      <c r="T15" s="60">
        <f t="shared" si="19"/>
        <v>5250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1223561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251</v>
      </c>
      <c r="K16" s="59">
        <f t="shared" si="23"/>
        <v>200</v>
      </c>
      <c r="L16" s="59">
        <f t="shared" si="23"/>
        <v>288</v>
      </c>
      <c r="M16" s="59">
        <f t="shared" si="23"/>
        <v>210</v>
      </c>
      <c r="N16" s="59">
        <f t="shared" si="23"/>
        <v>138</v>
      </c>
      <c r="O16" s="59">
        <f t="shared" si="23"/>
        <v>239</v>
      </c>
      <c r="P16" s="59">
        <f t="shared" si="23"/>
        <v>233</v>
      </c>
      <c r="Q16" s="59">
        <f t="shared" si="23"/>
        <v>1200</v>
      </c>
      <c r="R16" s="59">
        <f t="shared" si="23"/>
        <v>171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2930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35140</v>
      </c>
      <c r="K17" s="60">
        <f t="shared" si="27"/>
        <v>28000</v>
      </c>
      <c r="L17" s="60">
        <f t="shared" si="27"/>
        <v>40320</v>
      </c>
      <c r="M17" s="60">
        <f t="shared" si="27"/>
        <v>29400</v>
      </c>
      <c r="N17" s="60">
        <f t="shared" si="27"/>
        <v>19320</v>
      </c>
      <c r="O17" s="60">
        <f t="shared" si="27"/>
        <v>33460</v>
      </c>
      <c r="P17" s="60">
        <f t="shared" si="27"/>
        <v>27980</v>
      </c>
      <c r="Q17" s="60">
        <f t="shared" si="27"/>
        <v>144000</v>
      </c>
      <c r="R17" s="60">
        <f t="shared" si="27"/>
        <v>20520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378140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514</v>
      </c>
      <c r="P18" s="59">
        <f t="shared" si="31"/>
        <v>687</v>
      </c>
      <c r="Q18" s="59">
        <f t="shared" si="31"/>
        <v>2587</v>
      </c>
      <c r="R18" s="59">
        <f t="shared" si="31"/>
        <v>3757</v>
      </c>
      <c r="S18" s="59">
        <f t="shared" si="31"/>
        <v>2823</v>
      </c>
      <c r="T18" s="59">
        <f t="shared" si="31"/>
        <v>5556</v>
      </c>
      <c r="U18" s="59">
        <f t="shared" si="31"/>
        <v>5897</v>
      </c>
      <c r="V18" s="59">
        <f t="shared" si="31"/>
        <v>3057</v>
      </c>
      <c r="W18" s="59">
        <f t="shared" si="31"/>
        <v>5263</v>
      </c>
      <c r="X18" s="14">
        <f t="shared" si="31"/>
        <v>3564</v>
      </c>
      <c r="Y18" s="14">
        <f t="shared" si="31"/>
        <v>3749</v>
      </c>
      <c r="Z18" s="14">
        <f t="shared" si="31"/>
        <v>404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37858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143003</v>
      </c>
      <c r="P19" s="60">
        <f t="shared" si="35"/>
        <v>182460</v>
      </c>
      <c r="Q19" s="60">
        <f t="shared" si="35"/>
        <v>723000</v>
      </c>
      <c r="R19" s="60">
        <f t="shared" si="35"/>
        <v>1050946</v>
      </c>
      <c r="S19" s="60">
        <f t="shared" si="35"/>
        <v>818030</v>
      </c>
      <c r="T19" s="60">
        <f t="shared" si="35"/>
        <v>1751097</v>
      </c>
      <c r="U19" s="60">
        <f t="shared" si="35"/>
        <v>2115930</v>
      </c>
      <c r="V19" s="60">
        <f t="shared" si="35"/>
        <v>1197522</v>
      </c>
      <c r="W19" s="60">
        <f t="shared" si="35"/>
        <v>2244937</v>
      </c>
      <c r="X19" s="15">
        <f t="shared" si="35"/>
        <v>1690929.6</v>
      </c>
      <c r="Y19" s="15">
        <f t="shared" si="35"/>
        <v>1836976.02</v>
      </c>
      <c r="Z19" s="15">
        <f t="shared" si="35"/>
        <v>206148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13960978.619999999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2688</v>
      </c>
      <c r="AA20" s="14">
        <f t="shared" si="39"/>
        <v>3428</v>
      </c>
      <c r="AB20" s="14">
        <f t="shared" si="39"/>
        <v>3240</v>
      </c>
      <c r="AC20" s="14">
        <f t="shared" si="39"/>
        <v>3288</v>
      </c>
      <c r="AD20" s="14">
        <f t="shared" si="39"/>
        <v>1243</v>
      </c>
      <c r="AE20" s="14">
        <f t="shared" si="39"/>
        <v>3189</v>
      </c>
      <c r="AF20" s="14">
        <f t="shared" si="39"/>
        <v>1719</v>
      </c>
      <c r="AG20" s="14">
        <f t="shared" ref="AG20:AH20" si="40">AG75+AG130</f>
        <v>2674</v>
      </c>
      <c r="AH20" s="14">
        <f t="shared" si="40"/>
        <v>1285</v>
      </c>
      <c r="AI20" s="14">
        <f t="shared" ref="AI20:AJ25" si="41">AI75+AI130</f>
        <v>3425</v>
      </c>
      <c r="AJ20" s="14">
        <f t="shared" si="41"/>
        <v>3661</v>
      </c>
      <c r="AK20" s="14">
        <f t="shared" ref="AK20" si="42">AK75+AK130</f>
        <v>1796</v>
      </c>
      <c r="AL20" s="14">
        <f t="shared" si="39"/>
        <v>0</v>
      </c>
      <c r="AM20" s="17">
        <f t="shared" si="10"/>
        <v>31636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1421572.2</v>
      </c>
      <c r="AA21" s="15">
        <f t="shared" si="43"/>
        <v>1842061</v>
      </c>
      <c r="AB21" s="15">
        <f t="shared" si="43"/>
        <v>2156284.9896404804</v>
      </c>
      <c r="AC21" s="15">
        <f t="shared" si="43"/>
        <v>2667637.1899999976</v>
      </c>
      <c r="AD21" s="15">
        <f t="shared" si="43"/>
        <v>1081328.82</v>
      </c>
      <c r="AE21" s="15">
        <f t="shared" si="43"/>
        <v>2952341.0750000002</v>
      </c>
      <c r="AF21" s="15">
        <f t="shared" si="43"/>
        <v>1613840.51</v>
      </c>
      <c r="AG21" s="15">
        <f t="shared" ref="AG21:AH21" si="44">AG76+AG131</f>
        <v>2542906.7149999989</v>
      </c>
      <c r="AH21" s="15">
        <f t="shared" si="44"/>
        <v>1244708.76</v>
      </c>
      <c r="AI21" s="15">
        <f t="shared" si="41"/>
        <v>3669289.8989999997</v>
      </c>
      <c r="AJ21" s="15">
        <f t="shared" si="41"/>
        <v>5123117.83</v>
      </c>
      <c r="AK21" s="15">
        <f t="shared" ref="AK21" si="45">AK76+AK131</f>
        <v>2776987.99</v>
      </c>
      <c r="AL21" s="15">
        <f>AL76+AL131</f>
        <v>0</v>
      </c>
      <c r="AM21" s="18">
        <f t="shared" si="10"/>
        <v>29092076.978640482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931</v>
      </c>
      <c r="AE22" s="14">
        <f t="shared" si="46"/>
        <v>1048</v>
      </c>
      <c r="AF22" s="14">
        <f t="shared" si="46"/>
        <v>1267</v>
      </c>
      <c r="AG22" s="14">
        <f t="shared" si="46"/>
        <v>1520</v>
      </c>
      <c r="AH22" s="14">
        <f t="shared" si="46"/>
        <v>1114</v>
      </c>
      <c r="AI22" s="14">
        <f t="shared" si="41"/>
        <v>562</v>
      </c>
      <c r="AJ22" s="14">
        <f t="shared" si="41"/>
        <v>925</v>
      </c>
      <c r="AK22" s="14">
        <f t="shared" ref="AK22" si="47">AK77+AK132</f>
        <v>1471</v>
      </c>
      <c r="AL22" s="14">
        <f>AL77+AL132</f>
        <v>0</v>
      </c>
      <c r="AM22" s="17">
        <f t="shared" ref="AM22:AM25" si="48">SUM(D22:AL22)</f>
        <v>8838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1044503.99</v>
      </c>
      <c r="AE23" s="15">
        <f t="shared" si="49"/>
        <v>1180446.1800000002</v>
      </c>
      <c r="AF23" s="15">
        <f t="shared" si="49"/>
        <v>1162964.03</v>
      </c>
      <c r="AG23" s="15">
        <f t="shared" si="49"/>
        <v>1366949.905</v>
      </c>
      <c r="AH23" s="15">
        <f t="shared" si="49"/>
        <v>1396256.2900000003</v>
      </c>
      <c r="AI23" s="15">
        <f t="shared" si="41"/>
        <v>993368.05350000074</v>
      </c>
      <c r="AJ23" s="15">
        <f t="shared" si="41"/>
        <v>1571408.0330000005</v>
      </c>
      <c r="AK23" s="15">
        <f t="shared" ref="AK23" si="50">AK78+AK133</f>
        <v>2434931.7885000007</v>
      </c>
      <c r="AL23" s="15">
        <f>AL78+AL133</f>
        <v>31242.54</v>
      </c>
      <c r="AM23" s="18">
        <f t="shared" si="48"/>
        <v>11182070.810000002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447</v>
      </c>
      <c r="E24" s="59">
        <f t="shared" si="51"/>
        <v>1132</v>
      </c>
      <c r="F24" s="59">
        <f t="shared" si="51"/>
        <v>740</v>
      </c>
      <c r="G24" s="59">
        <f t="shared" si="51"/>
        <v>812</v>
      </c>
      <c r="H24" s="59">
        <f t="shared" si="51"/>
        <v>997</v>
      </c>
      <c r="I24" s="59">
        <f t="shared" si="51"/>
        <v>803</v>
      </c>
      <c r="J24" s="59">
        <f t="shared" si="51"/>
        <v>779</v>
      </c>
      <c r="K24" s="59">
        <f t="shared" si="51"/>
        <v>713</v>
      </c>
      <c r="L24" s="59">
        <f t="shared" si="51"/>
        <v>726</v>
      </c>
      <c r="M24" s="59">
        <f t="shared" si="51"/>
        <v>578</v>
      </c>
      <c r="N24" s="59">
        <f t="shared" si="51"/>
        <v>549</v>
      </c>
      <c r="O24" s="59">
        <f t="shared" si="51"/>
        <v>742</v>
      </c>
      <c r="P24" s="59">
        <f t="shared" si="51"/>
        <v>420</v>
      </c>
      <c r="Q24" s="59">
        <f t="shared" si="51"/>
        <v>264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9702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60710</v>
      </c>
      <c r="E25" s="60">
        <f t="shared" si="53"/>
        <v>147760</v>
      </c>
      <c r="F25" s="60">
        <f t="shared" si="53"/>
        <v>96880</v>
      </c>
      <c r="G25" s="60">
        <f t="shared" si="53"/>
        <v>100500</v>
      </c>
      <c r="H25" s="60">
        <f t="shared" si="53"/>
        <v>120920</v>
      </c>
      <c r="I25" s="60">
        <f t="shared" si="53"/>
        <v>92310</v>
      </c>
      <c r="J25" s="60">
        <f t="shared" si="53"/>
        <v>84580</v>
      </c>
      <c r="K25" s="60">
        <f t="shared" si="53"/>
        <v>78660</v>
      </c>
      <c r="L25" s="60">
        <f t="shared" si="53"/>
        <v>80870</v>
      </c>
      <c r="M25" s="60">
        <f t="shared" si="53"/>
        <v>63140</v>
      </c>
      <c r="N25" s="60">
        <f t="shared" si="53"/>
        <v>59630</v>
      </c>
      <c r="O25" s="60">
        <f t="shared" si="53"/>
        <v>86800</v>
      </c>
      <c r="P25" s="60">
        <f t="shared" si="53"/>
        <v>42640</v>
      </c>
      <c r="Q25" s="60">
        <f t="shared" si="53"/>
        <v>30700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1146100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630</v>
      </c>
      <c r="E26" s="59">
        <f t="shared" si="55"/>
        <v>705</v>
      </c>
      <c r="F26" s="59">
        <f t="shared" si="55"/>
        <v>600</v>
      </c>
      <c r="G26" s="59">
        <f t="shared" si="55"/>
        <v>779</v>
      </c>
      <c r="H26" s="59">
        <f t="shared" si="55"/>
        <v>766</v>
      </c>
      <c r="I26" s="59">
        <f t="shared" si="55"/>
        <v>621</v>
      </c>
      <c r="J26" s="59">
        <f t="shared" si="55"/>
        <v>758</v>
      </c>
      <c r="K26" s="59">
        <f t="shared" si="55"/>
        <v>730</v>
      </c>
      <c r="L26" s="59">
        <f t="shared" si="55"/>
        <v>490</v>
      </c>
      <c r="M26" s="59">
        <f t="shared" si="55"/>
        <v>720</v>
      </c>
      <c r="N26" s="59">
        <f t="shared" si="55"/>
        <v>600</v>
      </c>
      <c r="O26" s="59">
        <f t="shared" si="55"/>
        <v>738</v>
      </c>
      <c r="P26" s="59">
        <f t="shared" si="55"/>
        <v>1530</v>
      </c>
      <c r="Q26" s="59">
        <f t="shared" si="55"/>
        <v>689</v>
      </c>
      <c r="R26" s="59">
        <f t="shared" si="55"/>
        <v>506</v>
      </c>
      <c r="S26" s="59">
        <f t="shared" si="55"/>
        <v>421</v>
      </c>
      <c r="T26" s="59">
        <f t="shared" si="55"/>
        <v>162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11445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50400</v>
      </c>
      <c r="E27" s="60">
        <f t="shared" si="59"/>
        <v>56400</v>
      </c>
      <c r="F27" s="60">
        <f t="shared" si="59"/>
        <v>48000</v>
      </c>
      <c r="G27" s="60">
        <f t="shared" si="59"/>
        <v>62320</v>
      </c>
      <c r="H27" s="60">
        <f t="shared" si="59"/>
        <v>68940</v>
      </c>
      <c r="I27" s="60">
        <f t="shared" si="59"/>
        <v>55890</v>
      </c>
      <c r="J27" s="60">
        <f t="shared" si="59"/>
        <v>68220</v>
      </c>
      <c r="K27" s="60">
        <f t="shared" si="59"/>
        <v>65700</v>
      </c>
      <c r="L27" s="60">
        <f t="shared" si="59"/>
        <v>44100</v>
      </c>
      <c r="M27" s="60">
        <f t="shared" si="59"/>
        <v>64800</v>
      </c>
      <c r="N27" s="60">
        <f t="shared" si="59"/>
        <v>54000</v>
      </c>
      <c r="O27" s="60">
        <f t="shared" si="59"/>
        <v>66420</v>
      </c>
      <c r="P27" s="60">
        <f t="shared" si="59"/>
        <v>137500</v>
      </c>
      <c r="Q27" s="60">
        <f t="shared" si="59"/>
        <v>54650</v>
      </c>
      <c r="R27" s="60">
        <f t="shared" si="59"/>
        <v>39380</v>
      </c>
      <c r="S27" s="60">
        <f t="shared" si="59"/>
        <v>29470</v>
      </c>
      <c r="T27" s="60">
        <f t="shared" si="59"/>
        <v>11340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977530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</v>
      </c>
      <c r="N28" s="59">
        <f t="shared" si="63"/>
        <v>0</v>
      </c>
      <c r="O28" s="59">
        <f t="shared" si="63"/>
        <v>0</v>
      </c>
      <c r="P28" s="59">
        <f t="shared" si="63"/>
        <v>31</v>
      </c>
      <c r="Q28" s="59">
        <f t="shared" si="63"/>
        <v>49</v>
      </c>
      <c r="R28" s="59">
        <f t="shared" si="63"/>
        <v>81</v>
      </c>
      <c r="S28" s="59">
        <f t="shared" si="63"/>
        <v>70</v>
      </c>
      <c r="T28" s="59">
        <f t="shared" si="63"/>
        <v>82</v>
      </c>
      <c r="U28" s="59">
        <f t="shared" si="63"/>
        <v>106</v>
      </c>
      <c r="V28" s="59">
        <f t="shared" si="63"/>
        <v>75</v>
      </c>
      <c r="W28" s="59">
        <f t="shared" si="63"/>
        <v>119</v>
      </c>
      <c r="X28" s="14">
        <f t="shared" si="63"/>
        <v>11</v>
      </c>
      <c r="Y28" s="14">
        <f t="shared" si="63"/>
        <v>4</v>
      </c>
      <c r="Z28" s="14">
        <f t="shared" si="63"/>
        <v>0</v>
      </c>
      <c r="AA28" s="14">
        <f t="shared" si="63"/>
        <v>20</v>
      </c>
      <c r="AB28" s="14">
        <f t="shared" si="63"/>
        <v>9</v>
      </c>
      <c r="AC28" s="14">
        <f t="shared" si="63"/>
        <v>48</v>
      </c>
      <c r="AD28" s="14">
        <f t="shared" si="63"/>
        <v>20</v>
      </c>
      <c r="AE28" s="14">
        <f t="shared" si="63"/>
        <v>25</v>
      </c>
      <c r="AF28" s="14">
        <f t="shared" si="63"/>
        <v>52</v>
      </c>
      <c r="AG28" s="14">
        <f t="shared" ref="AG28:AH28" si="64">AG83+AG138</f>
        <v>34</v>
      </c>
      <c r="AH28" s="14">
        <f t="shared" si="64"/>
        <v>26</v>
      </c>
      <c r="AI28" s="14">
        <f t="shared" ref="AI28:AJ28" si="65">AI83+AI138</f>
        <v>49</v>
      </c>
      <c r="AJ28" s="14">
        <f t="shared" si="65"/>
        <v>37</v>
      </c>
      <c r="AK28" s="14">
        <f t="shared" ref="AK28" si="66">AK83+AK138</f>
        <v>48</v>
      </c>
      <c r="AL28" s="14">
        <f t="shared" si="63"/>
        <v>3</v>
      </c>
      <c r="AM28" s="17">
        <f t="shared" si="10"/>
        <v>1000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110</v>
      </c>
      <c r="N29" s="60">
        <f t="shared" si="67"/>
        <v>0</v>
      </c>
      <c r="O29" s="60">
        <f t="shared" si="67"/>
        <v>0</v>
      </c>
      <c r="P29" s="60">
        <f t="shared" si="67"/>
        <v>3450</v>
      </c>
      <c r="Q29" s="60">
        <f t="shared" si="67"/>
        <v>5520</v>
      </c>
      <c r="R29" s="60">
        <f t="shared" si="67"/>
        <v>9318</v>
      </c>
      <c r="S29" s="60">
        <f t="shared" si="67"/>
        <v>7150</v>
      </c>
      <c r="T29" s="60">
        <f t="shared" si="67"/>
        <v>8640</v>
      </c>
      <c r="U29" s="60">
        <f t="shared" si="67"/>
        <v>11670</v>
      </c>
      <c r="V29" s="60">
        <f t="shared" si="67"/>
        <v>11201</v>
      </c>
      <c r="W29" s="60">
        <f t="shared" si="67"/>
        <v>27236.34</v>
      </c>
      <c r="X29" s="15">
        <f t="shared" si="67"/>
        <v>2194</v>
      </c>
      <c r="Y29" s="15">
        <f t="shared" si="67"/>
        <v>800</v>
      </c>
      <c r="Z29" s="15">
        <f t="shared" si="67"/>
        <v>0</v>
      </c>
      <c r="AA29" s="15">
        <f t="shared" si="67"/>
        <v>6000</v>
      </c>
      <c r="AB29" s="15">
        <f t="shared" si="67"/>
        <v>2582.5</v>
      </c>
      <c r="AC29" s="15">
        <f t="shared" si="67"/>
        <v>14210</v>
      </c>
      <c r="AD29" s="15">
        <f t="shared" si="67"/>
        <v>6178</v>
      </c>
      <c r="AE29" s="15">
        <f t="shared" si="67"/>
        <v>9123</v>
      </c>
      <c r="AF29" s="15">
        <f t="shared" si="67"/>
        <v>19457</v>
      </c>
      <c r="AG29" s="15">
        <f t="shared" ref="AG29:AH29" si="68">AG84+AG139</f>
        <v>12093</v>
      </c>
      <c r="AH29" s="15">
        <f t="shared" si="68"/>
        <v>9279</v>
      </c>
      <c r="AI29" s="15">
        <f t="shared" ref="AI29:AJ29" si="69">AI84+AI139</f>
        <v>16997</v>
      </c>
      <c r="AJ29" s="15">
        <f t="shared" si="69"/>
        <v>12430</v>
      </c>
      <c r="AK29" s="15">
        <f t="shared" ref="AK29" si="70">AK84+AK139</f>
        <v>15789</v>
      </c>
      <c r="AL29" s="15">
        <f t="shared" si="67"/>
        <v>1098</v>
      </c>
      <c r="AM29" s="18">
        <f t="shared" si="10"/>
        <v>212525.84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868</v>
      </c>
      <c r="S30" s="59">
        <f t="shared" si="71"/>
        <v>1690</v>
      </c>
      <c r="T30" s="59">
        <f t="shared" si="71"/>
        <v>1935</v>
      </c>
      <c r="U30" s="59">
        <f t="shared" si="71"/>
        <v>1756</v>
      </c>
      <c r="V30" s="59">
        <f t="shared" si="71"/>
        <v>782</v>
      </c>
      <c r="W30" s="59">
        <f t="shared" si="71"/>
        <v>739</v>
      </c>
      <c r="X30" s="14">
        <f t="shared" si="71"/>
        <v>656</v>
      </c>
      <c r="Y30" s="14">
        <f t="shared" si="71"/>
        <v>97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8523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96465</v>
      </c>
      <c r="S31" s="60">
        <f t="shared" si="75"/>
        <v>188255</v>
      </c>
      <c r="T31" s="60">
        <f t="shared" si="75"/>
        <v>211355</v>
      </c>
      <c r="U31" s="60">
        <f t="shared" si="75"/>
        <v>244304</v>
      </c>
      <c r="V31" s="60">
        <f t="shared" si="75"/>
        <v>121412.5</v>
      </c>
      <c r="W31" s="60">
        <f t="shared" si="75"/>
        <v>129656.25</v>
      </c>
      <c r="X31" s="15">
        <f t="shared" si="75"/>
        <v>115163</v>
      </c>
      <c r="Y31" s="15">
        <f t="shared" si="75"/>
        <v>28500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1135110.75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2209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2209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839420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839420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1921</v>
      </c>
      <c r="Z34" s="14">
        <f t="shared" si="87"/>
        <v>2213</v>
      </c>
      <c r="AA34" s="14">
        <f t="shared" si="87"/>
        <v>3391</v>
      </c>
      <c r="AB34" s="14">
        <f t="shared" si="87"/>
        <v>2171</v>
      </c>
      <c r="AC34" s="14">
        <f t="shared" si="87"/>
        <v>1920</v>
      </c>
      <c r="AD34" s="14">
        <f t="shared" si="87"/>
        <v>1626</v>
      </c>
      <c r="AE34" s="14">
        <f t="shared" si="87"/>
        <v>928</v>
      </c>
      <c r="AF34" s="14">
        <f t="shared" si="87"/>
        <v>732</v>
      </c>
      <c r="AG34" s="14">
        <f t="shared" ref="AG34:AH34" si="88">AG89+AG144</f>
        <v>827</v>
      </c>
      <c r="AH34" s="14">
        <f t="shared" si="88"/>
        <v>965</v>
      </c>
      <c r="AI34" s="14">
        <f t="shared" ref="AI34:AJ34" si="89">AI89+AI144</f>
        <v>773</v>
      </c>
      <c r="AJ34" s="14">
        <f t="shared" si="89"/>
        <v>846</v>
      </c>
      <c r="AK34" s="14">
        <f t="shared" ref="AK34" si="90">AK89+AK144</f>
        <v>510</v>
      </c>
      <c r="AL34" s="14">
        <f t="shared" si="87"/>
        <v>0</v>
      </c>
      <c r="AM34" s="17">
        <f t="shared" si="10"/>
        <v>18823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585820</v>
      </c>
      <c r="Z35" s="15">
        <f t="shared" si="91"/>
        <v>660810</v>
      </c>
      <c r="AA35" s="15">
        <f t="shared" si="91"/>
        <v>1222980</v>
      </c>
      <c r="AB35" s="15">
        <f t="shared" si="91"/>
        <v>776938</v>
      </c>
      <c r="AC35" s="15">
        <f t="shared" si="91"/>
        <v>707109</v>
      </c>
      <c r="AD35" s="15">
        <f t="shared" si="91"/>
        <v>662450</v>
      </c>
      <c r="AE35" s="15">
        <f t="shared" si="91"/>
        <v>417050</v>
      </c>
      <c r="AF35" s="15">
        <f t="shared" si="91"/>
        <v>308240</v>
      </c>
      <c r="AG35" s="15">
        <f t="shared" ref="AG35:AH35" si="92">AG90+AG145</f>
        <v>372010</v>
      </c>
      <c r="AH35" s="15">
        <f t="shared" si="92"/>
        <v>392460</v>
      </c>
      <c r="AI35" s="15">
        <f t="shared" ref="AI35:AJ35" si="93">AI90+AI145</f>
        <v>369020</v>
      </c>
      <c r="AJ35" s="15">
        <f t="shared" si="93"/>
        <v>406510</v>
      </c>
      <c r="AK35" s="15">
        <f t="shared" ref="AK35" si="94">AK90+AK145</f>
        <v>234450</v>
      </c>
      <c r="AL35" s="15">
        <f t="shared" si="91"/>
        <v>0</v>
      </c>
      <c r="AM35" s="18">
        <f t="shared" si="10"/>
        <v>7115847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4261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4261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1772576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1772576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3288</v>
      </c>
      <c r="AE38" s="14">
        <f t="shared" si="103"/>
        <v>2829</v>
      </c>
      <c r="AF38" s="14">
        <f t="shared" si="103"/>
        <v>1479</v>
      </c>
      <c r="AG38" s="14">
        <f t="shared" ref="AG38:AH38" si="104">AG93+AG148</f>
        <v>2345</v>
      </c>
      <c r="AH38" s="14">
        <f t="shared" si="104"/>
        <v>3308</v>
      </c>
      <c r="AI38" s="14">
        <f t="shared" ref="AI38:AJ38" si="105">AI93+AI148</f>
        <v>1652</v>
      </c>
      <c r="AJ38" s="14">
        <f t="shared" si="105"/>
        <v>1760</v>
      </c>
      <c r="AK38" s="14">
        <f t="shared" ref="AK38" si="106">AK93+AK148</f>
        <v>610</v>
      </c>
      <c r="AL38" s="14">
        <f t="shared" si="103"/>
        <v>0</v>
      </c>
      <c r="AM38" s="17">
        <f t="shared" si="10"/>
        <v>17271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1528920</v>
      </c>
      <c r="AE39" s="15">
        <f t="shared" si="107"/>
        <v>1318314</v>
      </c>
      <c r="AF39" s="15">
        <f t="shared" si="107"/>
        <v>689214</v>
      </c>
      <c r="AG39" s="15">
        <f t="shared" ref="AG39:AH39" si="108">AG94+AG149</f>
        <v>1092770</v>
      </c>
      <c r="AH39" s="15">
        <f t="shared" si="108"/>
        <v>1541528</v>
      </c>
      <c r="AI39" s="15">
        <f t="shared" ref="AI39:AJ39" si="109">AI94+AI149</f>
        <v>830956</v>
      </c>
      <c r="AJ39" s="15">
        <f t="shared" si="109"/>
        <v>1083456</v>
      </c>
      <c r="AK39" s="15">
        <f t="shared" ref="AK39" si="110">AK94+AK149</f>
        <v>375760</v>
      </c>
      <c r="AL39" s="15">
        <f t="shared" si="107"/>
        <v>0</v>
      </c>
      <c r="AM39" s="18">
        <f t="shared" si="10"/>
        <v>8460918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94</v>
      </c>
      <c r="S40" s="59">
        <f t="shared" si="111"/>
        <v>1491</v>
      </c>
      <c r="T40" s="59">
        <f t="shared" si="111"/>
        <v>291</v>
      </c>
      <c r="U40" s="59">
        <f t="shared" si="111"/>
        <v>16064</v>
      </c>
      <c r="V40" s="59">
        <f t="shared" si="111"/>
        <v>9737</v>
      </c>
      <c r="W40" s="59">
        <f t="shared" si="111"/>
        <v>10704</v>
      </c>
      <c r="X40" s="14">
        <f t="shared" si="111"/>
        <v>5033</v>
      </c>
      <c r="Y40" s="14">
        <f t="shared" si="111"/>
        <v>5618</v>
      </c>
      <c r="Z40" s="14">
        <f t="shared" si="111"/>
        <v>5820</v>
      </c>
      <c r="AA40" s="14">
        <f t="shared" si="111"/>
        <v>10465</v>
      </c>
      <c r="AB40" s="14">
        <f t="shared" si="111"/>
        <v>11927</v>
      </c>
      <c r="AC40" s="14">
        <f t="shared" si="111"/>
        <v>10571</v>
      </c>
      <c r="AD40" s="14">
        <f t="shared" si="111"/>
        <v>16164</v>
      </c>
      <c r="AE40" s="14">
        <f t="shared" si="111"/>
        <v>15451</v>
      </c>
      <c r="AF40" s="14">
        <f t="shared" si="111"/>
        <v>8960</v>
      </c>
      <c r="AG40" s="14">
        <f t="shared" ref="AG40:AH40" si="112">AG95+AG150</f>
        <v>9407</v>
      </c>
      <c r="AH40" s="14">
        <f t="shared" si="112"/>
        <v>9316</v>
      </c>
      <c r="AI40" s="14">
        <f t="shared" ref="AI40:AJ40" si="113">AI95+AI150</f>
        <v>12587</v>
      </c>
      <c r="AJ40" s="14">
        <f t="shared" si="113"/>
        <v>5597</v>
      </c>
      <c r="AK40" s="14">
        <f t="shared" ref="AK40" si="114">AK95+AK150</f>
        <v>4146</v>
      </c>
      <c r="AL40" s="14">
        <f t="shared" si="111"/>
        <v>0</v>
      </c>
      <c r="AM40" s="17">
        <f t="shared" si="10"/>
        <v>169443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1866</v>
      </c>
      <c r="S41" s="60">
        <f t="shared" si="115"/>
        <v>35447</v>
      </c>
      <c r="T41" s="60">
        <f t="shared" si="115"/>
        <v>6025</v>
      </c>
      <c r="U41" s="60">
        <f t="shared" si="115"/>
        <v>1056010</v>
      </c>
      <c r="V41" s="60">
        <f t="shared" si="115"/>
        <v>685389</v>
      </c>
      <c r="W41" s="60">
        <f t="shared" si="115"/>
        <v>606770.43999999994</v>
      </c>
      <c r="X41" s="15">
        <f t="shared" si="115"/>
        <v>341622</v>
      </c>
      <c r="Y41" s="15">
        <f t="shared" si="115"/>
        <v>357076</v>
      </c>
      <c r="Z41" s="15">
        <f t="shared" si="115"/>
        <v>414700.23</v>
      </c>
      <c r="AA41" s="15">
        <f t="shared" si="115"/>
        <v>751342.64</v>
      </c>
      <c r="AB41" s="15">
        <f t="shared" si="115"/>
        <v>968916.66999999993</v>
      </c>
      <c r="AC41" s="15">
        <f t="shared" si="115"/>
        <v>1046805.63</v>
      </c>
      <c r="AD41" s="15">
        <f t="shared" si="115"/>
        <v>1653413.01</v>
      </c>
      <c r="AE41" s="15">
        <f t="shared" si="115"/>
        <v>2080475.42</v>
      </c>
      <c r="AF41" s="15">
        <f t="shared" si="115"/>
        <v>1230548.03</v>
      </c>
      <c r="AG41" s="15">
        <f t="shared" ref="AG41:AH41" si="116">AG96+AG151</f>
        <v>1398877.44</v>
      </c>
      <c r="AH41" s="15">
        <f t="shared" si="116"/>
        <v>1088952.0900000001</v>
      </c>
      <c r="AI41" s="15">
        <f t="shared" ref="AI41:AJ41" si="117">AI96+AI151</f>
        <v>1181496.9849</v>
      </c>
      <c r="AJ41" s="15">
        <f t="shared" si="117"/>
        <v>880967.50000000023</v>
      </c>
      <c r="AK41" s="15">
        <f t="shared" ref="AK41" si="118">AK96+AK151</f>
        <v>1116789.1000000001</v>
      </c>
      <c r="AL41" s="15">
        <f t="shared" si="115"/>
        <v>0</v>
      </c>
      <c r="AM41" s="18">
        <f t="shared" si="10"/>
        <v>16903490.184899997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639</v>
      </c>
      <c r="T42" s="59">
        <f t="shared" si="119"/>
        <v>2521</v>
      </c>
      <c r="U42" s="59">
        <f t="shared" si="119"/>
        <v>989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4149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38340</v>
      </c>
      <c r="T43" s="60">
        <f t="shared" si="123"/>
        <v>151260</v>
      </c>
      <c r="U43" s="60">
        <f t="shared" si="123"/>
        <v>59340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248940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3190</v>
      </c>
      <c r="X44" s="14">
        <f t="shared" si="127"/>
        <v>1103</v>
      </c>
      <c r="Y44" s="14">
        <f t="shared" si="127"/>
        <v>2129</v>
      </c>
      <c r="Z44" s="14">
        <f t="shared" si="127"/>
        <v>3494</v>
      </c>
      <c r="AA44" s="14">
        <f t="shared" si="127"/>
        <v>2523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12439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344935.6</v>
      </c>
      <c r="X45" s="15">
        <f t="shared" si="131"/>
        <v>118828</v>
      </c>
      <c r="Y45" s="15">
        <f t="shared" si="131"/>
        <v>229212</v>
      </c>
      <c r="Z45" s="15">
        <f t="shared" si="131"/>
        <v>371215.13</v>
      </c>
      <c r="AA45" s="15">
        <f t="shared" si="131"/>
        <v>270833.46000000002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1335024.19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</v>
      </c>
      <c r="Z46" s="14">
        <f t="shared" si="135"/>
        <v>132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142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565</v>
      </c>
      <c r="Z47" s="15">
        <f t="shared" si="139"/>
        <v>7326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7891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</v>
      </c>
      <c r="AH48" s="87">
        <f t="shared" si="144"/>
        <v>1191</v>
      </c>
      <c r="AI48" s="87">
        <f t="shared" ref="AI48:AJ48" si="145">AI103+AI159</f>
        <v>1665</v>
      </c>
      <c r="AJ48" s="87">
        <f t="shared" si="145"/>
        <v>1530</v>
      </c>
      <c r="AK48" s="87">
        <f t="shared" ref="AK48" si="146">AK103+AK159</f>
        <v>737</v>
      </c>
      <c r="AL48" s="87">
        <f t="shared" si="143"/>
        <v>1</v>
      </c>
      <c r="AM48" s="87">
        <f t="shared" si="10"/>
        <v>5126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342</v>
      </c>
      <c r="AH49" s="88">
        <f t="shared" si="148"/>
        <v>314525.08856</v>
      </c>
      <c r="AI49" s="88">
        <f t="shared" ref="AI49:AJ49" si="149">AI104+AI160</f>
        <v>551227.84939999995</v>
      </c>
      <c r="AJ49" s="88">
        <f t="shared" si="149"/>
        <v>491232.27</v>
      </c>
      <c r="AK49" s="88">
        <f t="shared" ref="AK49" si="150">AK104+AK160</f>
        <v>442890.99</v>
      </c>
      <c r="AL49" s="88">
        <f t="shared" si="147"/>
        <v>1188.7</v>
      </c>
      <c r="AM49" s="88">
        <f t="shared" si="10"/>
        <v>1801406.89796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253</v>
      </c>
      <c r="AE50" s="87">
        <f t="shared" si="151"/>
        <v>732</v>
      </c>
      <c r="AF50" s="87">
        <f t="shared" si="151"/>
        <v>1071</v>
      </c>
      <c r="AG50" s="87">
        <f t="shared" ref="AG50:AH50" si="152">AG105+AG161</f>
        <v>1067</v>
      </c>
      <c r="AH50" s="87">
        <f t="shared" si="152"/>
        <v>311</v>
      </c>
      <c r="AI50" s="87">
        <f t="shared" ref="AI50:AJ50" si="153">AI105+AI161</f>
        <v>89</v>
      </c>
      <c r="AJ50" s="87">
        <f t="shared" si="153"/>
        <v>98</v>
      </c>
      <c r="AK50" s="87">
        <f t="shared" ref="AK50" si="154">AK105+AK161</f>
        <v>65</v>
      </c>
      <c r="AL50" s="87">
        <f t="shared" si="151"/>
        <v>0</v>
      </c>
      <c r="AM50" s="87">
        <f t="shared" si="10"/>
        <v>3686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64035.1</v>
      </c>
      <c r="AE51" s="88">
        <f t="shared" si="155"/>
        <v>231064.49</v>
      </c>
      <c r="AF51" s="88">
        <f t="shared" si="155"/>
        <v>288047.40000000002</v>
      </c>
      <c r="AG51" s="88">
        <f t="shared" ref="AG51:AH51" si="156">AG106+AG162</f>
        <v>308943.24</v>
      </c>
      <c r="AH51" s="88">
        <f t="shared" si="156"/>
        <v>74344.38</v>
      </c>
      <c r="AI51" s="88">
        <f t="shared" ref="AI51:AJ51" si="157">AI106+AI162</f>
        <v>27816.411</v>
      </c>
      <c r="AJ51" s="88">
        <f t="shared" si="157"/>
        <v>65230.859999999986</v>
      </c>
      <c r="AK51" s="88">
        <f t="shared" ref="AK51" si="158">AK106+AK162</f>
        <v>18513.158000000003</v>
      </c>
      <c r="AL51" s="88">
        <f t="shared" si="155"/>
        <v>0</v>
      </c>
      <c r="AM51" s="88">
        <f t="shared" si="10"/>
        <v>1077995.0390000001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586</v>
      </c>
      <c r="AC52" s="14">
        <f t="shared" si="159"/>
        <v>271</v>
      </c>
      <c r="AD52" s="14">
        <f t="shared" si="159"/>
        <v>1113</v>
      </c>
      <c r="AE52" s="14">
        <f t="shared" si="159"/>
        <v>1238</v>
      </c>
      <c r="AF52" s="14">
        <f t="shared" si="159"/>
        <v>1173</v>
      </c>
      <c r="AG52" s="14">
        <f t="shared" ref="AG52:AH52" si="160">AG107+AG162</f>
        <v>1135</v>
      </c>
      <c r="AH52" s="14">
        <f t="shared" si="160"/>
        <v>1370</v>
      </c>
      <c r="AI52" s="14">
        <f t="shared" ref="AI52:AJ52" si="161">AI107+AI162</f>
        <v>1566</v>
      </c>
      <c r="AJ52" s="14">
        <f t="shared" si="161"/>
        <v>1555</v>
      </c>
      <c r="AK52" s="14">
        <f t="shared" ref="AK52" si="162">AK107+AK162</f>
        <v>1318</v>
      </c>
      <c r="AL52" s="14">
        <f t="shared" si="159"/>
        <v>3</v>
      </c>
      <c r="AM52" s="17">
        <f t="shared" si="10"/>
        <v>11328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96468</v>
      </c>
      <c r="AC53" s="15">
        <f t="shared" si="163"/>
        <v>43892</v>
      </c>
      <c r="AD53" s="15">
        <f t="shared" si="163"/>
        <v>188843.4</v>
      </c>
      <c r="AE53" s="15">
        <f t="shared" si="163"/>
        <v>214686</v>
      </c>
      <c r="AF53" s="15">
        <f t="shared" si="163"/>
        <v>210271</v>
      </c>
      <c r="AG53" s="15">
        <f t="shared" ref="AG53:AH53" si="164">AG108+AG163</f>
        <v>190712.4</v>
      </c>
      <c r="AH53" s="15">
        <f t="shared" si="164"/>
        <v>240061</v>
      </c>
      <c r="AI53" s="15">
        <f t="shared" ref="AI53:AJ53" si="165">AI108+AI163</f>
        <v>285658.86</v>
      </c>
      <c r="AJ53" s="15">
        <f t="shared" si="165"/>
        <v>294014</v>
      </c>
      <c r="AK53" s="15">
        <f t="shared" ref="AK53" si="166">AK108+AK163</f>
        <v>242166</v>
      </c>
      <c r="AL53" s="15">
        <f t="shared" si="163"/>
        <v>291</v>
      </c>
      <c r="AM53" s="18">
        <f t="shared" si="10"/>
        <v>2007063.6600000001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1374</v>
      </c>
      <c r="AI54" s="59">
        <f t="shared" si="167"/>
        <v>2208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3582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25463.25</v>
      </c>
      <c r="AI55" s="60">
        <f t="shared" si="170"/>
        <v>39334.550000000003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64797.8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L64" si="172">E67+E69+E71+E73+E75+E77+E79+E81+E83+E85+E87+E89+E91+E93+E95+E97+E99+E101+E103+E105+E107+E109</f>
        <v>3242</v>
      </c>
      <c r="F64" s="50">
        <f t="shared" si="172"/>
        <v>3581</v>
      </c>
      <c r="G64" s="50">
        <f t="shared" si="172"/>
        <v>4587</v>
      </c>
      <c r="H64" s="50">
        <f t="shared" si="172"/>
        <v>4280</v>
      </c>
      <c r="I64" s="50">
        <f t="shared" si="172"/>
        <v>3824</v>
      </c>
      <c r="J64" s="50">
        <f t="shared" si="172"/>
        <v>4710</v>
      </c>
      <c r="K64" s="50">
        <f t="shared" si="172"/>
        <v>4750</v>
      </c>
      <c r="L64" s="50">
        <f t="shared" si="172"/>
        <v>4265</v>
      </c>
      <c r="M64" s="50">
        <f t="shared" si="172"/>
        <v>4852</v>
      </c>
      <c r="N64" s="50">
        <f t="shared" si="172"/>
        <v>3799</v>
      </c>
      <c r="O64" s="50">
        <f t="shared" si="172"/>
        <v>5087</v>
      </c>
      <c r="P64" s="50">
        <f t="shared" si="172"/>
        <v>4849</v>
      </c>
      <c r="Q64" s="50">
        <f t="shared" si="172"/>
        <v>5851</v>
      </c>
      <c r="R64" s="50">
        <f t="shared" si="172"/>
        <v>6556</v>
      </c>
      <c r="S64" s="50">
        <f t="shared" si="172"/>
        <v>8296</v>
      </c>
      <c r="T64" s="50">
        <f t="shared" si="172"/>
        <v>11457</v>
      </c>
      <c r="U64" s="50">
        <f t="shared" si="172"/>
        <v>25746</v>
      </c>
      <c r="V64" s="50">
        <f t="shared" si="172"/>
        <v>14727</v>
      </c>
      <c r="W64" s="50">
        <f t="shared" si="172"/>
        <v>23430</v>
      </c>
      <c r="X64" s="50">
        <f t="shared" si="172"/>
        <v>7694</v>
      </c>
      <c r="Y64" s="50">
        <f t="shared" si="172"/>
        <v>11656</v>
      </c>
      <c r="Z64" s="50">
        <f t="shared" si="172"/>
        <v>14298</v>
      </c>
      <c r="AA64" s="50">
        <f t="shared" si="172"/>
        <v>19827</v>
      </c>
      <c r="AB64" s="50">
        <f t="shared" si="172"/>
        <v>17933</v>
      </c>
      <c r="AC64" s="50">
        <f t="shared" si="172"/>
        <v>20359</v>
      </c>
      <c r="AD64" s="50">
        <f t="shared" si="172"/>
        <v>24638</v>
      </c>
      <c r="AE64" s="50">
        <f t="shared" si="172"/>
        <v>25440</v>
      </c>
      <c r="AF64" s="50">
        <f t="shared" si="172"/>
        <v>16453</v>
      </c>
      <c r="AG64" s="50">
        <f t="shared" si="172"/>
        <v>19011</v>
      </c>
      <c r="AH64" s="50">
        <f t="shared" si="172"/>
        <v>20260</v>
      </c>
      <c r="AI64" s="50">
        <f t="shared" si="172"/>
        <v>24576</v>
      </c>
      <c r="AJ64" s="50">
        <f t="shared" si="172"/>
        <v>16009</v>
      </c>
      <c r="AK64" s="50">
        <f t="shared" ref="AK64" si="173">AK67+AK69+AK71+AK73+AK75+AK77+AK79+AK81+AK83+AK85+AK87+AK89+AK91+AK93+AK95+AK97+AK99+AK101+AK103+AK105+AK107+AK109</f>
        <v>10701</v>
      </c>
      <c r="AL64" s="50">
        <f t="shared" si="172"/>
        <v>7</v>
      </c>
      <c r="AM64" s="31">
        <f>SUM(D64:AL64)</f>
        <v>399072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L65" si="174">E68+E70+E72+E74+E76+E78+E80+E82+E84+E86+E88+E90+E92+E94+E96+E98+E100+E102+E104+E106+E108+E110</f>
        <v>359770</v>
      </c>
      <c r="F65" s="51">
        <f t="shared" si="174"/>
        <v>398108</v>
      </c>
      <c r="G65" s="51">
        <f t="shared" si="174"/>
        <v>459872</v>
      </c>
      <c r="H65" s="51">
        <f t="shared" si="174"/>
        <v>477506</v>
      </c>
      <c r="I65" s="51">
        <f t="shared" si="174"/>
        <v>437747</v>
      </c>
      <c r="J65" s="51">
        <f t="shared" si="174"/>
        <v>569148</v>
      </c>
      <c r="K65" s="51">
        <f t="shared" si="174"/>
        <v>619017</v>
      </c>
      <c r="L65" s="51">
        <f t="shared" si="174"/>
        <v>529630</v>
      </c>
      <c r="M65" s="51">
        <f t="shared" si="174"/>
        <v>633192</v>
      </c>
      <c r="N65" s="51">
        <f t="shared" si="174"/>
        <v>483707</v>
      </c>
      <c r="O65" s="51">
        <f t="shared" si="174"/>
        <v>761497</v>
      </c>
      <c r="P65" s="51">
        <f t="shared" si="174"/>
        <v>722837</v>
      </c>
      <c r="Q65" s="51">
        <f t="shared" si="174"/>
        <v>1172000</v>
      </c>
      <c r="R65" s="51">
        <f t="shared" si="174"/>
        <v>1408494</v>
      </c>
      <c r="S65" s="51">
        <f t="shared" si="174"/>
        <v>1333490</v>
      </c>
      <c r="T65" s="51">
        <f t="shared" si="174"/>
        <v>2315012</v>
      </c>
      <c r="U65" s="51">
        <f t="shared" si="174"/>
        <v>3705293</v>
      </c>
      <c r="V65" s="51">
        <f t="shared" si="174"/>
        <v>2452894.5</v>
      </c>
      <c r="W65" s="51">
        <f t="shared" si="174"/>
        <v>4691703.6199999992</v>
      </c>
      <c r="X65" s="51">
        <f t="shared" si="174"/>
        <v>1662201.6</v>
      </c>
      <c r="Y65" s="51">
        <f t="shared" si="174"/>
        <v>2457252.02</v>
      </c>
      <c r="Z65" s="51">
        <f t="shared" si="174"/>
        <v>2848581.0999999996</v>
      </c>
      <c r="AA65" s="51">
        <f t="shared" si="174"/>
        <v>4093217.1</v>
      </c>
      <c r="AB65" s="51">
        <f t="shared" si="174"/>
        <v>4001190.1596404803</v>
      </c>
      <c r="AC65" s="51">
        <f t="shared" si="174"/>
        <v>6252229.8199999975</v>
      </c>
      <c r="AD65" s="51">
        <f t="shared" si="174"/>
        <v>6229672.3200000003</v>
      </c>
      <c r="AE65" s="51">
        <f t="shared" si="174"/>
        <v>8403500.165000001</v>
      </c>
      <c r="AF65" s="51">
        <f t="shared" si="174"/>
        <v>5522581.9700000007</v>
      </c>
      <c r="AG65" s="51">
        <f t="shared" si="174"/>
        <v>7285604.6999999993</v>
      </c>
      <c r="AH65" s="51">
        <f t="shared" si="174"/>
        <v>6327577.8585600005</v>
      </c>
      <c r="AI65" s="51">
        <f t="shared" si="174"/>
        <v>7965165.6078000003</v>
      </c>
      <c r="AJ65" s="51">
        <f t="shared" si="174"/>
        <v>9928366.4930000007</v>
      </c>
      <c r="AK65" s="51">
        <f t="shared" ref="AK65" si="175">AK68+AK70+AK72+AK74+AK76+AK78+AK80+AK82+AK84+AK86+AK88+AK90+AK92+AK94+AK96+AK98+AK100+AK102+AK104+AK106+AK108+AK110</f>
        <v>7658278.0265000015</v>
      </c>
      <c r="AL65" s="51">
        <f t="shared" si="174"/>
        <v>33820.239999999998</v>
      </c>
      <c r="AM65" s="33">
        <f>SUM(D65:AL65)</f>
        <v>104449187.30050048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2024'!N9</f>
        <v>0</v>
      </c>
      <c r="AM67" s="17">
        <f t="shared" ref="AM67:AM110" si="176">SUM(D67:AL67)</f>
        <v>29459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2024'!N10</f>
        <v>0</v>
      </c>
      <c r="AM68" s="18">
        <f t="shared" si="176"/>
        <v>4927145.99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2024'!N11</f>
        <v>0</v>
      </c>
      <c r="AM69" s="17">
        <f t="shared" si="176"/>
        <v>10220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2024'!N12</f>
        <v>0</v>
      </c>
      <c r="AM70" s="18">
        <f t="shared" si="176"/>
        <v>1223561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2024'!N13</f>
        <v>0</v>
      </c>
      <c r="AM71" s="17">
        <f t="shared" si="176"/>
        <v>2930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2024'!N14</f>
        <v>0</v>
      </c>
      <c r="AM72" s="18">
        <f t="shared" si="176"/>
        <v>378140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2024'!N15</f>
        <v>0</v>
      </c>
      <c r="AM73" s="17">
        <f t="shared" si="176"/>
        <v>35429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2024'!N16</f>
        <v>0</v>
      </c>
      <c r="AM74" s="18">
        <f t="shared" si="176"/>
        <v>12767440.319999998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v>1796</v>
      </c>
      <c r="AL75" s="14">
        <f>'Ingreso de Datos 2024'!N17</f>
        <v>0</v>
      </c>
      <c r="AM75" s="17">
        <f t="shared" si="176"/>
        <v>31517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v>2776987.99</v>
      </c>
      <c r="AL76" s="15">
        <f>'Ingreso de Datos 2024'!N18</f>
        <v>0</v>
      </c>
      <c r="AM76" s="18">
        <f t="shared" si="176"/>
        <v>29031813.478640482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v>1471</v>
      </c>
      <c r="AL77" s="17">
        <f>'Ingreso de Datos 2024'!N19</f>
        <v>0</v>
      </c>
      <c r="AM77" s="17">
        <f t="shared" ref="AM77:AM80" si="177">SUM(D77:AL77)</f>
        <v>8838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v>2434931.7885000007</v>
      </c>
      <c r="AL78" s="18">
        <f>'Ingreso de Datos 2024'!N20</f>
        <v>31242.54</v>
      </c>
      <c r="AM78" s="18">
        <f t="shared" si="177"/>
        <v>11182070.810000002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2024'!N21</f>
        <v>0</v>
      </c>
      <c r="AM79" s="17">
        <f t="shared" si="177"/>
        <v>9702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2024'!N22</f>
        <v>0</v>
      </c>
      <c r="AM80" s="18">
        <f t="shared" si="177"/>
        <v>1146100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2024'!N23</f>
        <v>0</v>
      </c>
      <c r="AM81" s="17">
        <f t="shared" si="176"/>
        <v>11445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2024'!N24</f>
        <v>0</v>
      </c>
      <c r="AM82" s="18">
        <f t="shared" si="176"/>
        <v>977530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v>48</v>
      </c>
      <c r="AL83" s="14">
        <f>'Ingreso de Datos 2024'!N25</f>
        <v>3</v>
      </c>
      <c r="AM83" s="17">
        <f t="shared" si="176"/>
        <v>1000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v>15789</v>
      </c>
      <c r="AL84" s="15">
        <f>'Ingreso de Datos 2024'!N26</f>
        <v>1098</v>
      </c>
      <c r="AM84" s="18">
        <f t="shared" si="176"/>
        <v>212525.84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2024'!N27</f>
        <v>0</v>
      </c>
      <c r="AM85" s="17">
        <f t="shared" si="176"/>
        <v>8373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2024'!N28</f>
        <v>0</v>
      </c>
      <c r="AM86" s="18">
        <f t="shared" si="176"/>
        <v>1097335.75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2024'!N29</f>
        <v>0</v>
      </c>
      <c r="AM87" s="17">
        <f t="shared" si="176"/>
        <v>2209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2024'!N30</f>
        <v>0</v>
      </c>
      <c r="AM88" s="18">
        <f t="shared" si="176"/>
        <v>839420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v>510</v>
      </c>
      <c r="AL89" s="14">
        <f>'Ingreso de Datos 2024'!N31</f>
        <v>0</v>
      </c>
      <c r="AM89" s="17">
        <f t="shared" si="176"/>
        <v>18823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v>234450</v>
      </c>
      <c r="AL90" s="15">
        <f>'Ingreso de Datos 2024'!N32</f>
        <v>0</v>
      </c>
      <c r="AM90" s="18">
        <f t="shared" si="176"/>
        <v>7115847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2024'!N33</f>
        <v>0</v>
      </c>
      <c r="AM91" s="17">
        <f t="shared" si="176"/>
        <v>4261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2024'!N34</f>
        <v>0</v>
      </c>
      <c r="AM92" s="18">
        <f t="shared" si="176"/>
        <v>1772576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v>610</v>
      </c>
      <c r="AL93" s="14">
        <f>'Ingreso de Datos 2024'!N35</f>
        <v>0</v>
      </c>
      <c r="AM93" s="17">
        <f t="shared" si="176"/>
        <v>17271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v>375760</v>
      </c>
      <c r="AL94" s="15">
        <f>'Ingreso de Datos 2024'!N36</f>
        <v>0</v>
      </c>
      <c r="AM94" s="18">
        <f t="shared" si="176"/>
        <v>8460918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v>4146</v>
      </c>
      <c r="AL95" s="14">
        <f>'Ingreso de Datos 2024'!N37</f>
        <v>0</v>
      </c>
      <c r="AM95" s="17">
        <f t="shared" si="176"/>
        <v>167143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v>1116789.1000000001</v>
      </c>
      <c r="AL96" s="15">
        <f>'Ingreso de Datos 2024'!N38</f>
        <v>0</v>
      </c>
      <c r="AM96" s="18">
        <f t="shared" si="176"/>
        <v>16773644.524899997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2024'!N39</f>
        <v>0</v>
      </c>
      <c r="AM97" s="17">
        <f t="shared" si="176"/>
        <v>4149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2024'!N40</f>
        <v>0</v>
      </c>
      <c r="AM98" s="18">
        <f t="shared" si="176"/>
        <v>248940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2024'!N41</f>
        <v>0</v>
      </c>
      <c r="AM99" s="17">
        <f t="shared" si="176"/>
        <v>12439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2024'!N42</f>
        <v>0</v>
      </c>
      <c r="AM100" s="18">
        <f t="shared" si="176"/>
        <v>1335024.19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2024'!N43</f>
        <v>0</v>
      </c>
      <c r="AM101" s="17">
        <f t="shared" si="176"/>
        <v>142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2024'!N44</f>
        <v>0</v>
      </c>
      <c r="AM102" s="18">
        <f t="shared" si="176"/>
        <v>7891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v>737</v>
      </c>
      <c r="AL103" s="14">
        <f>'Ingreso de Datos 2024'!N45</f>
        <v>1</v>
      </c>
      <c r="AM103" s="87">
        <f t="shared" si="176"/>
        <v>5126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v>442890.99</v>
      </c>
      <c r="AL104" s="15">
        <f>'Ingreso de Datos 2024'!N46</f>
        <v>1188.7</v>
      </c>
      <c r="AM104" s="88">
        <f t="shared" si="176"/>
        <v>1801406.89796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7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v>65</v>
      </c>
      <c r="AL105" s="59">
        <f>'Ingreso de Datos 2024'!N47</f>
        <v>0</v>
      </c>
      <c r="AM105" s="87">
        <f t="shared" si="176"/>
        <v>3686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8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v>18513.158000000003</v>
      </c>
      <c r="AL106" s="60">
        <f>'Ingreso de Datos 2024'!N48</f>
        <v>0</v>
      </c>
      <c r="AM106" s="88">
        <f t="shared" si="176"/>
        <v>1077995.0390000001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v>1318</v>
      </c>
      <c r="AL107" s="17">
        <f>'Ingreso de Datos 2024'!N49</f>
        <v>3</v>
      </c>
      <c r="AM107" s="17">
        <f t="shared" si="176"/>
        <v>11328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v>242166</v>
      </c>
      <c r="AL108" s="18">
        <f>'Ingreso de Datos 2024'!N50</f>
        <v>291</v>
      </c>
      <c r="AM108" s="18">
        <f t="shared" si="176"/>
        <v>2007063.6600000001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v>0</v>
      </c>
      <c r="AL109" s="14">
        <f>'Ingreso de Datos 2024'!N51</f>
        <v>0</v>
      </c>
      <c r="AM109" s="17">
        <f t="shared" si="176"/>
        <v>3582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v>0</v>
      </c>
      <c r="AL110" s="15">
        <f>'Ingreso de Datos 2024'!N52</f>
        <v>0</v>
      </c>
      <c r="AM110" s="18">
        <f t="shared" si="176"/>
        <v>64797.8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2673</v>
      </c>
      <c r="Y119" s="50">
        <f t="shared" si="178"/>
        <v>1872</v>
      </c>
      <c r="Z119" s="50">
        <f t="shared" si="178"/>
        <v>453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4998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606535</v>
      </c>
      <c r="Y120" s="51">
        <f t="shared" si="180"/>
        <v>581697</v>
      </c>
      <c r="Z120" s="51">
        <f t="shared" si="180"/>
        <v>233190.46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1421422.46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2024'!N67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2024'!N68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2024'!N69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2024'!N70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2024'!N71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2024'!N72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2024'!N73</f>
        <v>0</v>
      </c>
      <c r="AM128" s="17">
        <f t="shared" si="182"/>
        <v>2429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2024'!N74</f>
        <v>0</v>
      </c>
      <c r="AM129" s="18">
        <f t="shared" si="182"/>
        <v>1193538.3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2024'!N75</f>
        <v>0</v>
      </c>
      <c r="AM130" s="17">
        <f t="shared" si="182"/>
        <v>119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2024'!N76</f>
        <v>0</v>
      </c>
      <c r="AM131" s="18">
        <f t="shared" si="182"/>
        <v>60263.5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2024'!N77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2024'!N78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2024'!N79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2024'!N80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2024'!N81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2024'!N82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2024'!N83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2024'!N84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2024'!N85</f>
        <v>0</v>
      </c>
      <c r="AM140" s="17">
        <f t="shared" si="182"/>
        <v>150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2024'!N86</f>
        <v>0</v>
      </c>
      <c r="AM141" s="18">
        <f t="shared" si="182"/>
        <v>37775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2024'!N87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2024'!N88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2024'!N89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2024'!N90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2024'!N91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2024'!N92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2024'!N93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2024'!N94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2024'!N95</f>
        <v>0</v>
      </c>
      <c r="AM150" s="17">
        <f t="shared" si="182"/>
        <v>2300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2024'!N96</f>
        <v>0</v>
      </c>
      <c r="AM151" s="18">
        <f t="shared" si="182"/>
        <v>129845.66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2024'!N97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2024'!N98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2024'!N99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2024'!N100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2024'!N101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2024'!N102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2024'!N103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2024'!N104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2024'!N105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2024'!N106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2024'!N107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2024'!N108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2024'!N109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2024'!N110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L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ref="AK9" si="2">AK12+AK14+AK16+AK18+AK20+AK22+AK24+AK26+AK28+AK30+AK32+AK34+AK36+AK38+AK40+AK42+AK44+AK46+AK48+AK50+AK52+AK54</f>
        <v>2202</v>
      </c>
      <c r="AL9" s="50">
        <f t="shared" si="1"/>
        <v>1</v>
      </c>
      <c r="AM9" s="31">
        <f>SUM(D9:AL9)</f>
        <v>83482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798340</v>
      </c>
      <c r="W10" s="51">
        <f t="shared" si="3"/>
        <v>1397148.7399999998</v>
      </c>
      <c r="X10" s="51">
        <f t="shared" si="3"/>
        <v>657896.80000000005</v>
      </c>
      <c r="Y10" s="51">
        <f t="shared" si="3"/>
        <v>937394.49</v>
      </c>
      <c r="Z10" s="51">
        <f t="shared" si="3"/>
        <v>974617.54</v>
      </c>
      <c r="AA10" s="51">
        <f t="shared" si="3"/>
        <v>1210841.48</v>
      </c>
      <c r="AB10" s="51">
        <f t="shared" si="3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L10" si="4">AD13+AD15+AD17+AD19+AD21+AD23+AD25+AD27+AD29+AD31+AD33+AD35+AD37+AD39+AD41+AD43+AD45+AD47+AD49+AD51+AD53+AD55</f>
        <v>2294115.6300000004</v>
      </c>
      <c r="AE10" s="51">
        <f t="shared" si="4"/>
        <v>1871512</v>
      </c>
      <c r="AF10" s="51">
        <f t="shared" si="4"/>
        <v>1830130.9899999998</v>
      </c>
      <c r="AG10" s="51">
        <f t="shared" si="4"/>
        <v>1373144.503</v>
      </c>
      <c r="AH10" s="51">
        <f t="shared" si="4"/>
        <v>2317166.75</v>
      </c>
      <c r="AI10" s="51">
        <f t="shared" si="4"/>
        <v>1983374.7459999998</v>
      </c>
      <c r="AJ10" s="51">
        <f t="shared" si="4"/>
        <v>2793882.2180000003</v>
      </c>
      <c r="AK10" s="51">
        <f t="shared" ref="AK10" si="5">AK13+AK15+AK17+AK19+AK21+AK23+AK25+AK27+AK29+AK31+AK33+AK35+AK37+AK39+AK41+AK43+AK45+AK47+AK49+AK51+AK53+AK55</f>
        <v>1528775.9260000002</v>
      </c>
      <c r="AL10" s="51">
        <f t="shared" si="4"/>
        <v>24572.95</v>
      </c>
      <c r="AM10" s="33">
        <f>SUM(D10:AL10)</f>
        <v>24650162.543000001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222</v>
      </c>
      <c r="W12" s="59">
        <f t="shared" si="6"/>
        <v>131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353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84625</v>
      </c>
      <c r="W13" s="60">
        <f t="shared" si="11"/>
        <v>54384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139009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0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1166</v>
      </c>
      <c r="W18" s="59">
        <f t="shared" si="31"/>
        <v>1748</v>
      </c>
      <c r="X18" s="14">
        <f t="shared" si="31"/>
        <v>698</v>
      </c>
      <c r="Y18" s="14">
        <f t="shared" si="31"/>
        <v>1064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4676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491782</v>
      </c>
      <c r="W19" s="60">
        <f t="shared" si="35"/>
        <v>870807</v>
      </c>
      <c r="X19" s="15">
        <f t="shared" si="35"/>
        <v>318767.8</v>
      </c>
      <c r="Y19" s="15">
        <f t="shared" si="35"/>
        <v>556157.49</v>
      </c>
      <c r="Z19" s="15">
        <f t="shared" si="35"/>
        <v>83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2237597.29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984</v>
      </c>
      <c r="AA20" s="14">
        <f t="shared" si="39"/>
        <v>931</v>
      </c>
      <c r="AB20" s="14">
        <f t="shared" si="39"/>
        <v>535</v>
      </c>
      <c r="AC20" s="14">
        <f t="shared" si="39"/>
        <v>842</v>
      </c>
      <c r="AD20" s="14">
        <f t="shared" si="39"/>
        <v>812</v>
      </c>
      <c r="AE20" s="14">
        <f t="shared" si="39"/>
        <v>657</v>
      </c>
      <c r="AF20" s="14">
        <f t="shared" si="39"/>
        <v>916</v>
      </c>
      <c r="AG20" s="14">
        <f t="shared" ref="AG20:AH20" si="40">AG75+AG130</f>
        <v>282</v>
      </c>
      <c r="AH20" s="14">
        <f t="shared" si="40"/>
        <v>563</v>
      </c>
      <c r="AI20" s="14">
        <f t="shared" ref="AI20:AJ25" si="41">AI75+AI130</f>
        <v>912</v>
      </c>
      <c r="AJ20" s="14">
        <f t="shared" si="41"/>
        <v>1215</v>
      </c>
      <c r="AK20" s="14">
        <f t="shared" ref="AK20" si="42">AK75+AK130</f>
        <v>438</v>
      </c>
      <c r="AL20" s="14">
        <f t="shared" si="39"/>
        <v>0</v>
      </c>
      <c r="AM20" s="17">
        <f t="shared" si="10"/>
        <v>9087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512953.5</v>
      </c>
      <c r="AA21" s="15">
        <f t="shared" si="43"/>
        <v>558272</v>
      </c>
      <c r="AB21" s="15">
        <f t="shared" si="43"/>
        <v>425090.03</v>
      </c>
      <c r="AC21" s="15">
        <f t="shared" si="43"/>
        <v>628510.76</v>
      </c>
      <c r="AD21" s="15">
        <f t="shared" si="43"/>
        <v>713084.21000000008</v>
      </c>
      <c r="AE21" s="15">
        <f t="shared" si="43"/>
        <v>604976.98</v>
      </c>
      <c r="AF21" s="15">
        <f t="shared" si="43"/>
        <v>838127.03999999992</v>
      </c>
      <c r="AG21" s="15">
        <f t="shared" ref="AG21:AH21" si="44">AG76+AG131</f>
        <v>261245.09</v>
      </c>
      <c r="AH21" s="15">
        <f t="shared" si="44"/>
        <v>530550.91999999993</v>
      </c>
      <c r="AI21" s="15">
        <f t="shared" si="41"/>
        <v>980358.88500000001</v>
      </c>
      <c r="AJ21" s="15">
        <f t="shared" si="41"/>
        <v>1762439.2000000002</v>
      </c>
      <c r="AK21" s="15">
        <f t="shared" ref="AK21" si="45">AK76+AK131</f>
        <v>676834.41800000006</v>
      </c>
      <c r="AL21" s="15">
        <f>AL76+AL131</f>
        <v>24439.95</v>
      </c>
      <c r="AM21" s="18">
        <f t="shared" si="10"/>
        <v>8516882.9829999991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503</v>
      </c>
      <c r="AE22" s="14">
        <f t="shared" si="46"/>
        <v>299</v>
      </c>
      <c r="AF22" s="14">
        <f t="shared" si="46"/>
        <v>436</v>
      </c>
      <c r="AG22" s="14">
        <f t="shared" si="46"/>
        <v>219</v>
      </c>
      <c r="AH22" s="14">
        <f t="shared" si="46"/>
        <v>336</v>
      </c>
      <c r="AI22" s="14">
        <f t="shared" si="41"/>
        <v>104</v>
      </c>
      <c r="AJ22" s="14">
        <f t="shared" si="41"/>
        <v>100</v>
      </c>
      <c r="AK22" s="14">
        <f t="shared" ref="AK22" si="47">AK77+AK132</f>
        <v>108</v>
      </c>
      <c r="AL22" s="14">
        <f>AL77+AL132</f>
        <v>0</v>
      </c>
      <c r="AM22" s="17">
        <f t="shared" ref="AM22:AM25" si="48">SUM(D22:AL22)</f>
        <v>2105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605962.23999999999</v>
      </c>
      <c r="AE23" s="15">
        <f t="shared" si="49"/>
        <v>373913.02999999997</v>
      </c>
      <c r="AF23" s="15">
        <f t="shared" si="49"/>
        <v>350027.83</v>
      </c>
      <c r="AG23" s="15">
        <f t="shared" si="49"/>
        <v>199517.05299999999</v>
      </c>
      <c r="AH23" s="15">
        <f t="shared" si="49"/>
        <v>382520.12</v>
      </c>
      <c r="AI23" s="15">
        <f t="shared" si="41"/>
        <v>203044.856</v>
      </c>
      <c r="AJ23" s="15">
        <f t="shared" si="41"/>
        <v>244319.59000000005</v>
      </c>
      <c r="AK23" s="15">
        <f t="shared" ref="AK23" si="50">AK78+AK133</f>
        <v>337282.72800000012</v>
      </c>
      <c r="AL23" s="15">
        <f>AL78+AL133</f>
        <v>0</v>
      </c>
      <c r="AM23" s="18">
        <f t="shared" si="48"/>
        <v>2696587.4470000002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0</v>
      </c>
      <c r="E24" s="59">
        <f t="shared" si="51"/>
        <v>0</v>
      </c>
      <c r="F24" s="59">
        <f t="shared" si="51"/>
        <v>0</v>
      </c>
      <c r="G24" s="59">
        <f t="shared" si="51"/>
        <v>0</v>
      </c>
      <c r="H24" s="59">
        <f t="shared" si="51"/>
        <v>0</v>
      </c>
      <c r="I24" s="59">
        <f t="shared" si="51"/>
        <v>0</v>
      </c>
      <c r="J24" s="59">
        <f t="shared" si="51"/>
        <v>0</v>
      </c>
      <c r="K24" s="59">
        <f t="shared" si="51"/>
        <v>0</v>
      </c>
      <c r="L24" s="59">
        <f t="shared" si="51"/>
        <v>0</v>
      </c>
      <c r="M24" s="59">
        <f t="shared" si="51"/>
        <v>0</v>
      </c>
      <c r="N24" s="59">
        <f t="shared" si="51"/>
        <v>0</v>
      </c>
      <c r="O24" s="59">
        <f t="shared" si="51"/>
        <v>0</v>
      </c>
      <c r="P24" s="59">
        <f t="shared" si="51"/>
        <v>0</v>
      </c>
      <c r="Q24" s="59">
        <f t="shared" si="51"/>
        <v>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0</v>
      </c>
      <c r="E25" s="60">
        <f t="shared" si="53"/>
        <v>0</v>
      </c>
      <c r="F25" s="60">
        <f t="shared" si="53"/>
        <v>0</v>
      </c>
      <c r="G25" s="60">
        <f t="shared" si="53"/>
        <v>0</v>
      </c>
      <c r="H25" s="60">
        <f t="shared" si="53"/>
        <v>0</v>
      </c>
      <c r="I25" s="60">
        <f t="shared" si="53"/>
        <v>0</v>
      </c>
      <c r="J25" s="60">
        <f t="shared" si="53"/>
        <v>0</v>
      </c>
      <c r="K25" s="60">
        <f t="shared" si="53"/>
        <v>0</v>
      </c>
      <c r="L25" s="60">
        <f t="shared" si="53"/>
        <v>0</v>
      </c>
      <c r="M25" s="60">
        <f t="shared" si="53"/>
        <v>0</v>
      </c>
      <c r="N25" s="60">
        <f t="shared" si="53"/>
        <v>0</v>
      </c>
      <c r="O25" s="60">
        <f t="shared" si="53"/>
        <v>0</v>
      </c>
      <c r="P25" s="60">
        <f t="shared" si="53"/>
        <v>0</v>
      </c>
      <c r="Q25" s="60">
        <f t="shared" si="53"/>
        <v>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0</v>
      </c>
      <c r="E26" s="59">
        <f t="shared" si="55"/>
        <v>0</v>
      </c>
      <c r="F26" s="59">
        <f t="shared" si="55"/>
        <v>0</v>
      </c>
      <c r="G26" s="59">
        <f t="shared" si="55"/>
        <v>0</v>
      </c>
      <c r="H26" s="59">
        <f t="shared" si="55"/>
        <v>0</v>
      </c>
      <c r="I26" s="59">
        <f t="shared" si="55"/>
        <v>0</v>
      </c>
      <c r="J26" s="59">
        <f t="shared" si="55"/>
        <v>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0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0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0</v>
      </c>
      <c r="E27" s="60">
        <f t="shared" si="59"/>
        <v>0</v>
      </c>
      <c r="F27" s="60">
        <f t="shared" si="59"/>
        <v>0</v>
      </c>
      <c r="G27" s="60">
        <f t="shared" si="59"/>
        <v>0</v>
      </c>
      <c r="H27" s="60">
        <f t="shared" si="59"/>
        <v>0</v>
      </c>
      <c r="I27" s="60">
        <f t="shared" si="59"/>
        <v>0</v>
      </c>
      <c r="J27" s="60">
        <f t="shared" si="59"/>
        <v>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0</v>
      </c>
      <c r="Q28" s="59">
        <f t="shared" si="63"/>
        <v>0</v>
      </c>
      <c r="R28" s="59">
        <f t="shared" si="63"/>
        <v>0</v>
      </c>
      <c r="S28" s="59">
        <f t="shared" si="63"/>
        <v>0</v>
      </c>
      <c r="T28" s="59">
        <f t="shared" si="63"/>
        <v>0</v>
      </c>
      <c r="U28" s="59">
        <f t="shared" si="63"/>
        <v>0</v>
      </c>
      <c r="V28" s="59">
        <f t="shared" si="63"/>
        <v>10</v>
      </c>
      <c r="W28" s="59">
        <f t="shared" si="63"/>
        <v>7</v>
      </c>
      <c r="X28" s="14">
        <f t="shared" si="63"/>
        <v>0</v>
      </c>
      <c r="Y28" s="14">
        <f t="shared" si="63"/>
        <v>1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26</v>
      </c>
      <c r="AD28" s="14">
        <f t="shared" si="63"/>
        <v>2</v>
      </c>
      <c r="AE28" s="14">
        <f t="shared" si="63"/>
        <v>6</v>
      </c>
      <c r="AF28" s="14">
        <f t="shared" si="63"/>
        <v>3</v>
      </c>
      <c r="AG28" s="14">
        <f t="shared" ref="AG28:AH28" si="64">AG83+AG138</f>
        <v>3</v>
      </c>
      <c r="AH28" s="14">
        <f t="shared" si="64"/>
        <v>2</v>
      </c>
      <c r="AI28" s="14">
        <f t="shared" ref="AI28:AJ28" si="65">AI83+AI138</f>
        <v>1</v>
      </c>
      <c r="AJ28" s="14">
        <f t="shared" si="65"/>
        <v>5</v>
      </c>
      <c r="AK28" s="14">
        <f t="shared" ref="AK28" si="66">AK83+AK138</f>
        <v>6</v>
      </c>
      <c r="AL28" s="14">
        <f t="shared" si="63"/>
        <v>0</v>
      </c>
      <c r="AM28" s="17">
        <f t="shared" si="10"/>
        <v>72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0</v>
      </c>
      <c r="Q29" s="60">
        <f t="shared" si="67"/>
        <v>0</v>
      </c>
      <c r="R29" s="60">
        <f t="shared" si="67"/>
        <v>0</v>
      </c>
      <c r="S29" s="60">
        <f t="shared" si="67"/>
        <v>0</v>
      </c>
      <c r="T29" s="60">
        <f t="shared" si="67"/>
        <v>0</v>
      </c>
      <c r="U29" s="60">
        <f t="shared" si="67"/>
        <v>0</v>
      </c>
      <c r="V29" s="60">
        <f t="shared" si="67"/>
        <v>1695</v>
      </c>
      <c r="W29" s="60">
        <f t="shared" si="67"/>
        <v>1023.59</v>
      </c>
      <c r="X29" s="15">
        <f t="shared" si="67"/>
        <v>0</v>
      </c>
      <c r="Y29" s="15">
        <f t="shared" si="67"/>
        <v>172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7800</v>
      </c>
      <c r="AD29" s="15">
        <f t="shared" si="67"/>
        <v>725</v>
      </c>
      <c r="AE29" s="15">
        <f t="shared" si="67"/>
        <v>2039</v>
      </c>
      <c r="AF29" s="15">
        <f t="shared" si="67"/>
        <v>1253</v>
      </c>
      <c r="AG29" s="15">
        <f t="shared" ref="AG29:AH29" si="68">AG84+AG139</f>
        <v>822</v>
      </c>
      <c r="AH29" s="15">
        <f t="shared" si="68"/>
        <v>810</v>
      </c>
      <c r="AI29" s="15">
        <f t="shared" ref="AI29:AJ29" si="69">AI84+AI139</f>
        <v>388</v>
      </c>
      <c r="AJ29" s="15">
        <f t="shared" si="69"/>
        <v>1470</v>
      </c>
      <c r="AK29" s="15">
        <f t="shared" ref="AK29" si="70">AK84+AK139</f>
        <v>1874</v>
      </c>
      <c r="AL29" s="15">
        <f t="shared" si="67"/>
        <v>0</v>
      </c>
      <c r="AM29" s="18">
        <f t="shared" si="10"/>
        <v>20071.59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0</v>
      </c>
      <c r="S30" s="59">
        <f t="shared" si="71"/>
        <v>0</v>
      </c>
      <c r="T30" s="59">
        <f t="shared" si="71"/>
        <v>0</v>
      </c>
      <c r="U30" s="59">
        <f t="shared" si="71"/>
        <v>0</v>
      </c>
      <c r="V30" s="59">
        <f t="shared" si="71"/>
        <v>407</v>
      </c>
      <c r="W30" s="59">
        <f t="shared" si="71"/>
        <v>372</v>
      </c>
      <c r="X30" s="14">
        <f t="shared" si="71"/>
        <v>402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1181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0</v>
      </c>
      <c r="S31" s="60">
        <f t="shared" si="75"/>
        <v>0</v>
      </c>
      <c r="T31" s="60">
        <f t="shared" si="75"/>
        <v>0</v>
      </c>
      <c r="U31" s="60">
        <f t="shared" si="75"/>
        <v>0</v>
      </c>
      <c r="V31" s="60">
        <f t="shared" si="75"/>
        <v>61450</v>
      </c>
      <c r="W31" s="60">
        <f t="shared" si="75"/>
        <v>65350</v>
      </c>
      <c r="X31" s="15">
        <f t="shared" si="75"/>
        <v>71000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197800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529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201020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201020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755</v>
      </c>
      <c r="Z34" s="14">
        <f t="shared" si="87"/>
        <v>741</v>
      </c>
      <c r="AA34" s="14">
        <f t="shared" si="87"/>
        <v>1214</v>
      </c>
      <c r="AB34" s="14">
        <f t="shared" si="87"/>
        <v>838</v>
      </c>
      <c r="AC34" s="14">
        <f t="shared" si="87"/>
        <v>1064</v>
      </c>
      <c r="AD34" s="14">
        <f t="shared" si="87"/>
        <v>801</v>
      </c>
      <c r="AE34" s="14">
        <f t="shared" si="87"/>
        <v>380</v>
      </c>
      <c r="AF34" s="14">
        <f t="shared" si="87"/>
        <v>317</v>
      </c>
      <c r="AG34" s="14">
        <f t="shared" ref="AG34:AH34" si="88">AG89+AG144</f>
        <v>325</v>
      </c>
      <c r="AH34" s="14">
        <f t="shared" si="88"/>
        <v>372</v>
      </c>
      <c r="AI34" s="14">
        <f t="shared" ref="AI34:AJ34" si="89">AI89+AI144</f>
        <v>282</v>
      </c>
      <c r="AJ34" s="14">
        <f t="shared" si="89"/>
        <v>350</v>
      </c>
      <c r="AK34" s="14">
        <f t="shared" ref="AK34" si="90">AK89+AK144</f>
        <v>167</v>
      </c>
      <c r="AL34" s="14">
        <f t="shared" si="87"/>
        <v>0</v>
      </c>
      <c r="AM34" s="17">
        <f t="shared" si="10"/>
        <v>7606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207530</v>
      </c>
      <c r="Z35" s="15">
        <f t="shared" si="91"/>
        <v>212230</v>
      </c>
      <c r="AA35" s="15">
        <f t="shared" si="91"/>
        <v>416240</v>
      </c>
      <c r="AB35" s="15">
        <f t="shared" si="91"/>
        <v>273430</v>
      </c>
      <c r="AC35" s="15">
        <f t="shared" si="91"/>
        <v>365090</v>
      </c>
      <c r="AD35" s="15">
        <f t="shared" si="91"/>
        <v>310030</v>
      </c>
      <c r="AE35" s="15">
        <f t="shared" si="91"/>
        <v>142540</v>
      </c>
      <c r="AF35" s="15">
        <f t="shared" si="91"/>
        <v>126860</v>
      </c>
      <c r="AG35" s="15">
        <f t="shared" ref="AG35:AH35" si="92">AG90+AG145</f>
        <v>133730</v>
      </c>
      <c r="AH35" s="15">
        <f t="shared" si="92"/>
        <v>150520</v>
      </c>
      <c r="AI35" s="15">
        <f t="shared" ref="AI35:AJ35" si="93">AI90+AI145</f>
        <v>136685</v>
      </c>
      <c r="AJ35" s="15">
        <f t="shared" si="93"/>
        <v>163980</v>
      </c>
      <c r="AK35" s="15">
        <f t="shared" ref="AK35" si="94">AK90+AK145</f>
        <v>76200</v>
      </c>
      <c r="AL35" s="15">
        <f t="shared" si="91"/>
        <v>0</v>
      </c>
      <c r="AM35" s="18">
        <f t="shared" si="10"/>
        <v>2715065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640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640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266240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266240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454</v>
      </c>
      <c r="AE38" s="14">
        <f t="shared" si="103"/>
        <v>634</v>
      </c>
      <c r="AF38" s="14">
        <f t="shared" si="103"/>
        <v>160</v>
      </c>
      <c r="AG38" s="14">
        <f t="shared" ref="AG38:AH38" si="104">AG93+AG148</f>
        <v>381</v>
      </c>
      <c r="AH38" s="14">
        <f t="shared" si="104"/>
        <v>1434</v>
      </c>
      <c r="AI38" s="14">
        <f t="shared" ref="AI38:AJ38" si="105">AI93+AI148</f>
        <v>308</v>
      </c>
      <c r="AJ38" s="14">
        <f t="shared" si="105"/>
        <v>112</v>
      </c>
      <c r="AK38" s="14">
        <f t="shared" ref="AK38" si="106">AK93+AK148</f>
        <v>164</v>
      </c>
      <c r="AL38" s="14">
        <f t="shared" si="103"/>
        <v>0</v>
      </c>
      <c r="AM38" s="17">
        <f t="shared" si="10"/>
        <v>3647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211110</v>
      </c>
      <c r="AE39" s="15">
        <f t="shared" si="107"/>
        <v>295444</v>
      </c>
      <c r="AF39" s="15">
        <f t="shared" si="107"/>
        <v>74560</v>
      </c>
      <c r="AG39" s="15">
        <f t="shared" ref="AG39:AH39" si="108">AG94+AG149</f>
        <v>177546</v>
      </c>
      <c r="AH39" s="15">
        <f t="shared" si="108"/>
        <v>668244</v>
      </c>
      <c r="AI39" s="15">
        <f t="shared" ref="AI39:AJ39" si="109">AI94+AI149</f>
        <v>154924</v>
      </c>
      <c r="AJ39" s="15">
        <f t="shared" si="109"/>
        <v>68947.199999999997</v>
      </c>
      <c r="AK39" s="15">
        <f t="shared" ref="AK39" si="110">AK94+AK149</f>
        <v>101024</v>
      </c>
      <c r="AL39" s="15">
        <f t="shared" si="107"/>
        <v>0</v>
      </c>
      <c r="AM39" s="18">
        <f t="shared" si="10"/>
        <v>1751799.2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0</v>
      </c>
      <c r="U40" s="59">
        <f t="shared" si="111"/>
        <v>0</v>
      </c>
      <c r="V40" s="59">
        <f t="shared" si="111"/>
        <v>2654</v>
      </c>
      <c r="W40" s="59">
        <f t="shared" si="111"/>
        <v>1141</v>
      </c>
      <c r="X40" s="14">
        <f t="shared" si="111"/>
        <v>760</v>
      </c>
      <c r="Y40" s="14">
        <f t="shared" si="111"/>
        <v>1134</v>
      </c>
      <c r="Z40" s="14">
        <f t="shared" si="111"/>
        <v>1464</v>
      </c>
      <c r="AA40" s="14">
        <f t="shared" si="111"/>
        <v>2289</v>
      </c>
      <c r="AB40" s="14">
        <f t="shared" si="111"/>
        <v>3454</v>
      </c>
      <c r="AC40" s="14">
        <f t="shared" si="111"/>
        <v>3994</v>
      </c>
      <c r="AD40" s="14">
        <f t="shared" si="111"/>
        <v>4570</v>
      </c>
      <c r="AE40" s="14">
        <f t="shared" si="111"/>
        <v>3568</v>
      </c>
      <c r="AF40" s="14">
        <f t="shared" si="111"/>
        <v>3783</v>
      </c>
      <c r="AG40" s="14">
        <f t="shared" ref="AG40:AH40" si="112">AG95+AG150</f>
        <v>3491</v>
      </c>
      <c r="AH40" s="14">
        <f t="shared" si="112"/>
        <v>1952</v>
      </c>
      <c r="AI40" s="14">
        <f t="shared" ref="AI40:AJ40" si="113">AI95+AI150</f>
        <v>2219</v>
      </c>
      <c r="AJ40" s="14">
        <f t="shared" si="113"/>
        <v>711</v>
      </c>
      <c r="AK40" s="14">
        <f t="shared" ref="AK40" si="114">AK95+AK150</f>
        <v>683</v>
      </c>
      <c r="AL40" s="14">
        <f t="shared" si="111"/>
        <v>0</v>
      </c>
      <c r="AM40" s="17">
        <f t="shared" si="10"/>
        <v>37867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0</v>
      </c>
      <c r="U41" s="60">
        <f t="shared" si="115"/>
        <v>0</v>
      </c>
      <c r="V41" s="60">
        <f t="shared" si="115"/>
        <v>158788</v>
      </c>
      <c r="W41" s="60">
        <f t="shared" si="115"/>
        <v>65301.25</v>
      </c>
      <c r="X41" s="15">
        <f t="shared" si="115"/>
        <v>56718</v>
      </c>
      <c r="Y41" s="15">
        <f t="shared" si="115"/>
        <v>72527</v>
      </c>
      <c r="Z41" s="15">
        <f t="shared" si="115"/>
        <v>95280.24</v>
      </c>
      <c r="AA41" s="15">
        <f t="shared" si="115"/>
        <v>142991.97999999998</v>
      </c>
      <c r="AB41" s="15">
        <f t="shared" si="115"/>
        <v>309090.64</v>
      </c>
      <c r="AC41" s="15">
        <f t="shared" si="115"/>
        <v>325953.94999999995</v>
      </c>
      <c r="AD41" s="15">
        <f t="shared" si="115"/>
        <v>357838.45</v>
      </c>
      <c r="AE41" s="15">
        <f t="shared" si="115"/>
        <v>295618.74</v>
      </c>
      <c r="AF41" s="15">
        <f t="shared" si="115"/>
        <v>364596.18</v>
      </c>
      <c r="AG41" s="15">
        <f t="shared" ref="AG41:AH41" si="116">AG96+AG151</f>
        <v>384812.69999999995</v>
      </c>
      <c r="AH41" s="15">
        <f t="shared" si="116"/>
        <v>283392.68</v>
      </c>
      <c r="AI41" s="15">
        <f t="shared" ref="AI41:AJ41" si="117">AI96+AI151</f>
        <v>240382.90000000002</v>
      </c>
      <c r="AJ41" s="15">
        <f t="shared" si="117"/>
        <v>172558.34</v>
      </c>
      <c r="AK41" s="15">
        <f t="shared" ref="AK41" si="118">AK96+AK151</f>
        <v>208826.72</v>
      </c>
      <c r="AL41" s="15">
        <f t="shared" si="115"/>
        <v>0</v>
      </c>
      <c r="AM41" s="18">
        <f t="shared" si="10"/>
        <v>3534677.77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1276</v>
      </c>
      <c r="X44" s="14">
        <f t="shared" si="127"/>
        <v>1993</v>
      </c>
      <c r="Y44" s="14">
        <f t="shared" si="127"/>
        <v>940</v>
      </c>
      <c r="Z44" s="14">
        <f t="shared" si="127"/>
        <v>1446</v>
      </c>
      <c r="AA44" s="14">
        <f t="shared" si="127"/>
        <v>873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6528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139262.9</v>
      </c>
      <c r="X45" s="15">
        <f t="shared" si="131"/>
        <v>211411</v>
      </c>
      <c r="Y45" s="15">
        <f t="shared" si="131"/>
        <v>101008</v>
      </c>
      <c r="Z45" s="15">
        <f t="shared" si="131"/>
        <v>153404.79999999999</v>
      </c>
      <c r="AA45" s="15">
        <f t="shared" si="131"/>
        <v>93337.5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698424.2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12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12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666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666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119</v>
      </c>
      <c r="AH48" s="87">
        <f t="shared" si="144"/>
        <v>1102</v>
      </c>
      <c r="AI48" s="87">
        <f t="shared" ref="AI48:AJ48" si="145">AI103+AI159</f>
        <v>648</v>
      </c>
      <c r="AJ48" s="87">
        <f t="shared" si="145"/>
        <v>592</v>
      </c>
      <c r="AK48" s="87">
        <f t="shared" ref="AK48" si="146">AK103+AK159</f>
        <v>226</v>
      </c>
      <c r="AL48" s="87">
        <f t="shared" si="143"/>
        <v>0</v>
      </c>
      <c r="AM48" s="87">
        <f t="shared" si="10"/>
        <v>2687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21085.360000000001</v>
      </c>
      <c r="AH49" s="88">
        <f t="shared" si="148"/>
        <v>209705.83</v>
      </c>
      <c r="AI49" s="88">
        <f t="shared" ref="AI49:AJ49" si="149">AI104+AI160</f>
        <v>81305.11</v>
      </c>
      <c r="AJ49" s="88">
        <f t="shared" si="149"/>
        <v>202607</v>
      </c>
      <c r="AK49" s="88">
        <f t="shared" ref="AK49" si="150">AK104+AK160</f>
        <v>47169.06</v>
      </c>
      <c r="AL49" s="88">
        <f t="shared" si="147"/>
        <v>0</v>
      </c>
      <c r="AM49" s="88">
        <f t="shared" si="10"/>
        <v>561872.36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111</v>
      </c>
      <c r="AE50" s="87">
        <f t="shared" si="151"/>
        <v>290</v>
      </c>
      <c r="AF50" s="87">
        <f t="shared" si="151"/>
        <v>36</v>
      </c>
      <c r="AG50" s="87">
        <f t="shared" ref="AG50:AH50" si="152">AG105+AG161</f>
        <v>439</v>
      </c>
      <c r="AH50" s="87">
        <f t="shared" si="152"/>
        <v>11</v>
      </c>
      <c r="AI50" s="87">
        <f t="shared" ref="AI50:AJ50" si="153">AI105+AI161</f>
        <v>236</v>
      </c>
      <c r="AJ50" s="87">
        <f t="shared" si="153"/>
        <v>220</v>
      </c>
      <c r="AK50" s="87">
        <f t="shared" ref="AK50" si="154">AK105+AK161</f>
        <v>27</v>
      </c>
      <c r="AL50" s="87">
        <f t="shared" si="151"/>
        <v>0</v>
      </c>
      <c r="AM50" s="87">
        <f t="shared" si="10"/>
        <v>1370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34979.129999999997</v>
      </c>
      <c r="AE51" s="88">
        <f t="shared" si="155"/>
        <v>88683.85</v>
      </c>
      <c r="AF51" s="88">
        <f t="shared" si="155"/>
        <v>11371.94</v>
      </c>
      <c r="AG51" s="88">
        <f t="shared" ref="AG51:AH51" si="156">AG106+AG162</f>
        <v>132306.70000000001</v>
      </c>
      <c r="AH51" s="88">
        <f t="shared" si="156"/>
        <v>4026.85</v>
      </c>
      <c r="AI51" s="88">
        <f t="shared" ref="AI51:AJ51" si="157">AI106+AI162</f>
        <v>77989.50499999999</v>
      </c>
      <c r="AJ51" s="88">
        <f t="shared" si="157"/>
        <v>90834.688000000009</v>
      </c>
      <c r="AK51" s="88">
        <f t="shared" ref="AK51" si="158">AK106+AK162</f>
        <v>11206.199999999997</v>
      </c>
      <c r="AL51" s="88">
        <f t="shared" si="155"/>
        <v>0</v>
      </c>
      <c r="AM51" s="88">
        <f t="shared" si="10"/>
        <v>451398.86300000001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215</v>
      </c>
      <c r="AC52" s="14">
        <f t="shared" si="159"/>
        <v>129</v>
      </c>
      <c r="AD52" s="14">
        <f t="shared" si="159"/>
        <v>368</v>
      </c>
      <c r="AE52" s="14">
        <f t="shared" si="159"/>
        <v>388</v>
      </c>
      <c r="AF52" s="14">
        <f t="shared" si="159"/>
        <v>351</v>
      </c>
      <c r="AG52" s="14">
        <f t="shared" ref="AG52:AH52" si="160">AG107+AG162</f>
        <v>359</v>
      </c>
      <c r="AH52" s="14">
        <f t="shared" si="160"/>
        <v>423</v>
      </c>
      <c r="AI52" s="14">
        <f t="shared" ref="AI52:AJ52" si="161">AI107+AI162</f>
        <v>480</v>
      </c>
      <c r="AJ52" s="14">
        <f t="shared" si="161"/>
        <v>458</v>
      </c>
      <c r="AK52" s="14">
        <f t="shared" ref="AK52" si="162">AK107+AK162</f>
        <v>383</v>
      </c>
      <c r="AL52" s="14">
        <f t="shared" si="159"/>
        <v>1</v>
      </c>
      <c r="AM52" s="17">
        <f t="shared" si="10"/>
        <v>3555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36048</v>
      </c>
      <c r="AC53" s="15">
        <f t="shared" si="163"/>
        <v>19994.400000000001</v>
      </c>
      <c r="AD53" s="15">
        <f t="shared" si="163"/>
        <v>60386.6</v>
      </c>
      <c r="AE53" s="15">
        <f t="shared" si="163"/>
        <v>68296.399999999994</v>
      </c>
      <c r="AF53" s="15">
        <f t="shared" si="163"/>
        <v>63335</v>
      </c>
      <c r="AG53" s="15">
        <f t="shared" ref="AG53:AH53" si="164">AG108+AG163</f>
        <v>62079.6</v>
      </c>
      <c r="AH53" s="15">
        <f t="shared" si="164"/>
        <v>75795</v>
      </c>
      <c r="AI53" s="15">
        <f t="shared" ref="AI53:AJ53" si="165">AI108+AI163</f>
        <v>89567.6</v>
      </c>
      <c r="AJ53" s="15">
        <f t="shared" si="165"/>
        <v>86726.2</v>
      </c>
      <c r="AK53" s="15">
        <f t="shared" ref="AK53" si="166">AK108+AK163</f>
        <v>68358.8</v>
      </c>
      <c r="AL53" s="15">
        <f t="shared" si="163"/>
        <v>133</v>
      </c>
      <c r="AM53" s="18">
        <f t="shared" si="10"/>
        <v>630720.6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598</v>
      </c>
      <c r="AI54" s="59">
        <f t="shared" si="167"/>
        <v>969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1567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11601.35</v>
      </c>
      <c r="AI55" s="60">
        <f t="shared" si="170"/>
        <v>18728.89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30330.239999999998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4459</v>
      </c>
      <c r="W64" s="50">
        <f t="shared" si="172"/>
        <v>5204</v>
      </c>
      <c r="X64" s="50">
        <f t="shared" si="172"/>
        <v>3853</v>
      </c>
      <c r="Y64" s="50">
        <f t="shared" si="172"/>
        <v>3894</v>
      </c>
      <c r="Z64" s="50">
        <f t="shared" si="172"/>
        <v>4647</v>
      </c>
      <c r="AA64" s="50">
        <f t="shared" si="172"/>
        <v>5307</v>
      </c>
      <c r="AB64" s="50">
        <f t="shared" si="172"/>
        <v>5042</v>
      </c>
      <c r="AC64" s="50">
        <f t="shared" si="172"/>
        <v>6695</v>
      </c>
      <c r="AD64" s="50">
        <f t="shared" si="172"/>
        <v>7621</v>
      </c>
      <c r="AE64" s="50">
        <f t="shared" si="172"/>
        <v>6222</v>
      </c>
      <c r="AF64" s="50">
        <f t="shared" si="172"/>
        <v>6002</v>
      </c>
      <c r="AG64" s="50">
        <f t="shared" si="172"/>
        <v>5618</v>
      </c>
      <c r="AH64" s="50">
        <f t="shared" si="172"/>
        <v>6793</v>
      </c>
      <c r="AI64" s="50">
        <f t="shared" si="172"/>
        <v>6159</v>
      </c>
      <c r="AJ64" s="50">
        <f t="shared" si="172"/>
        <v>3763</v>
      </c>
      <c r="AK64" s="50">
        <f t="shared" ref="AK64" si="173">AK67+AK69+AK71+AK73+AK75+AK77+AK79+AK81+AK83+AK85+AK87+AK89+AK91+AK93+AK95+AK97+AK99+AK101+AK103+AK105+AK107+AK109</f>
        <v>2202</v>
      </c>
      <c r="AL64" s="50">
        <f t="shared" si="172"/>
        <v>1</v>
      </c>
      <c r="AM64" s="31">
        <f>SUM(D64:AL64)</f>
        <v>83482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798340</v>
      </c>
      <c r="W65" s="51">
        <f t="shared" si="174"/>
        <v>1397148.7399999998</v>
      </c>
      <c r="X65" s="51">
        <f t="shared" si="174"/>
        <v>657896.80000000005</v>
      </c>
      <c r="Y65" s="51">
        <f t="shared" si="174"/>
        <v>937394.49</v>
      </c>
      <c r="Z65" s="51">
        <f t="shared" si="174"/>
        <v>974617.54</v>
      </c>
      <c r="AA65" s="51">
        <f t="shared" si="174"/>
        <v>1210841.48</v>
      </c>
      <c r="AB65" s="51">
        <f t="shared" si="174"/>
        <v>1043658.67</v>
      </c>
      <c r="AC65" s="51">
        <f t="shared" si="174"/>
        <v>1613589.1099999999</v>
      </c>
      <c r="AD65" s="51">
        <f t="shared" si="174"/>
        <v>2294115.6300000004</v>
      </c>
      <c r="AE65" s="51">
        <f t="shared" si="174"/>
        <v>1871512</v>
      </c>
      <c r="AF65" s="51">
        <f t="shared" si="174"/>
        <v>1830130.9899999998</v>
      </c>
      <c r="AG65" s="51">
        <f t="shared" si="174"/>
        <v>1373144.503</v>
      </c>
      <c r="AH65" s="51">
        <f t="shared" si="174"/>
        <v>2317166.75</v>
      </c>
      <c r="AI65" s="51">
        <f t="shared" si="174"/>
        <v>1983374.7459999998</v>
      </c>
      <c r="AJ65" s="51">
        <f t="shared" si="174"/>
        <v>2793882.2180000003</v>
      </c>
      <c r="AK65" s="51">
        <f t="shared" ref="AK65" si="175">AK68+AK70+AK72+AK74+AK76+AK78+AK80+AK82+AK84+AK86+AK88+AK90+AK92+AK94+AK96+AK98+AK100+AK102+AK104+AK106+AK108+AK110</f>
        <v>1528775.9260000002</v>
      </c>
      <c r="AL65" s="51">
        <f t="shared" si="174"/>
        <v>24572.95</v>
      </c>
      <c r="AM65" s="33">
        <f>SUM(D65:AL65)</f>
        <v>24650162.543000001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2024'!O9</f>
        <v>0</v>
      </c>
      <c r="AM67" s="17">
        <f t="shared" ref="AM67:AM110" si="176">SUM(D67:AL67)</f>
        <v>353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2024'!O10</f>
        <v>0</v>
      </c>
      <c r="AM68" s="18">
        <f t="shared" si="176"/>
        <v>139009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2024'!O11</f>
        <v>0</v>
      </c>
      <c r="AM69" s="17">
        <f t="shared" si="176"/>
        <v>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2024'!O12</f>
        <v>0</v>
      </c>
      <c r="AM70" s="18">
        <f t="shared" si="176"/>
        <v>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2024'!O13</f>
        <v>0</v>
      </c>
      <c r="AM71" s="17">
        <f t="shared" si="176"/>
        <v>0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2024'!O14</f>
        <v>0</v>
      </c>
      <c r="AM72" s="18">
        <f t="shared" si="176"/>
        <v>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2024'!O15</f>
        <v>0</v>
      </c>
      <c r="AM73" s="17">
        <f t="shared" si="176"/>
        <v>4676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2024'!O16</f>
        <v>0</v>
      </c>
      <c r="AM74" s="18">
        <f t="shared" si="176"/>
        <v>2237597.29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v>438</v>
      </c>
      <c r="AL75" s="14">
        <f>'Ingreso de Datos 2024'!O17</f>
        <v>0</v>
      </c>
      <c r="AM75" s="17">
        <f t="shared" si="176"/>
        <v>9087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v>676834.41800000006</v>
      </c>
      <c r="AL76" s="15">
        <f>'Ingreso de Datos 2024'!O18</f>
        <v>24439.95</v>
      </c>
      <c r="AM76" s="18">
        <f t="shared" si="176"/>
        <v>8516882.9829999991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v>108</v>
      </c>
      <c r="AL77" s="17">
        <f>'Ingreso de Datos 2024'!O19</f>
        <v>0</v>
      </c>
      <c r="AM77" s="17">
        <f t="shared" ref="AM77:AM80" si="177">SUM(D77:AL77)</f>
        <v>2105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v>337282.72800000012</v>
      </c>
      <c r="AL78" s="18">
        <f>'Ingreso de Datos 2024'!O20</f>
        <v>0</v>
      </c>
      <c r="AM78" s="18">
        <f t="shared" si="177"/>
        <v>2696587.4470000002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2024'!O21</f>
        <v>0</v>
      </c>
      <c r="AM79" s="17">
        <f t="shared" si="177"/>
        <v>0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2024'!O22</f>
        <v>0</v>
      </c>
      <c r="AM80" s="18">
        <f t="shared" si="177"/>
        <v>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2024'!O23</f>
        <v>0</v>
      </c>
      <c r="AM81" s="17">
        <f t="shared" si="176"/>
        <v>0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2024'!O24</f>
        <v>0</v>
      </c>
      <c r="AM82" s="18">
        <f t="shared" si="176"/>
        <v>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v>6</v>
      </c>
      <c r="AL83" s="14">
        <f>'Ingreso de Datos 2024'!O25</f>
        <v>0</v>
      </c>
      <c r="AM83" s="17">
        <f t="shared" si="176"/>
        <v>72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v>1874</v>
      </c>
      <c r="AL84" s="15">
        <f>'Ingreso de Datos 2024'!O26</f>
        <v>0</v>
      </c>
      <c r="AM84" s="18">
        <f t="shared" si="176"/>
        <v>20071.59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2024'!O27</f>
        <v>0</v>
      </c>
      <c r="AM85" s="17">
        <f t="shared" si="176"/>
        <v>1181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2024'!O28</f>
        <v>0</v>
      </c>
      <c r="AM86" s="18">
        <f t="shared" si="176"/>
        <v>197800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2024'!O29</f>
        <v>0</v>
      </c>
      <c r="AM87" s="17">
        <f t="shared" si="176"/>
        <v>529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2024'!O30</f>
        <v>0</v>
      </c>
      <c r="AM88" s="18">
        <f t="shared" si="176"/>
        <v>201020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v>167</v>
      </c>
      <c r="AL89" s="14">
        <f>'Ingreso de Datos 2024'!O31</f>
        <v>0</v>
      </c>
      <c r="AM89" s="17">
        <f t="shared" si="176"/>
        <v>7606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v>76200</v>
      </c>
      <c r="AL90" s="15">
        <f>'Ingreso de Datos 2024'!O32</f>
        <v>0</v>
      </c>
      <c r="AM90" s="18">
        <f t="shared" si="176"/>
        <v>2715065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2024'!O33</f>
        <v>0</v>
      </c>
      <c r="AM91" s="17">
        <f t="shared" si="176"/>
        <v>640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2024'!O34</f>
        <v>0</v>
      </c>
      <c r="AM92" s="18">
        <f t="shared" si="176"/>
        <v>266240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v>164</v>
      </c>
      <c r="AL93" s="14">
        <f>'Ingreso de Datos 2024'!O35</f>
        <v>0</v>
      </c>
      <c r="AM93" s="17">
        <f t="shared" si="176"/>
        <v>3647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v>101024</v>
      </c>
      <c r="AL94" s="15">
        <f>'Ingreso de Datos 2024'!O36</f>
        <v>0</v>
      </c>
      <c r="AM94" s="18">
        <f t="shared" si="176"/>
        <v>1751799.2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v>683</v>
      </c>
      <c r="AL95" s="14">
        <f>'Ingreso de Datos 2024'!O37</f>
        <v>0</v>
      </c>
      <c r="AM95" s="17">
        <f t="shared" si="176"/>
        <v>37867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v>208826.72</v>
      </c>
      <c r="AL96" s="15">
        <f>'Ingreso de Datos 2024'!O38</f>
        <v>0</v>
      </c>
      <c r="AM96" s="18">
        <f t="shared" si="176"/>
        <v>3534677.77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2024'!O39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2024'!O40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2024'!O41</f>
        <v>0</v>
      </c>
      <c r="AM99" s="17">
        <f t="shared" si="176"/>
        <v>6528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2024'!O42</f>
        <v>0</v>
      </c>
      <c r="AM100" s="18">
        <f t="shared" si="176"/>
        <v>698424.2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2024'!O43</f>
        <v>0</v>
      </c>
      <c r="AM101" s="17">
        <f t="shared" si="176"/>
        <v>12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2024'!O44</f>
        <v>0</v>
      </c>
      <c r="AM102" s="18">
        <f t="shared" si="176"/>
        <v>666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v>226</v>
      </c>
      <c r="AL103" s="14">
        <f>'Ingreso de Datos 2024'!O45</f>
        <v>0</v>
      </c>
      <c r="AM103" s="87">
        <f t="shared" si="176"/>
        <v>2687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v>47169.06</v>
      </c>
      <c r="AL104" s="15">
        <f>'Ingreso de Datos 2024'!O46</f>
        <v>0</v>
      </c>
      <c r="AM104" s="88">
        <f t="shared" si="176"/>
        <v>561872.36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7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v>27</v>
      </c>
      <c r="AL105" s="59">
        <f>'Ingreso de Datos 2024'!O47</f>
        <v>0</v>
      </c>
      <c r="AM105" s="87">
        <f t="shared" si="176"/>
        <v>1370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8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v>11206.199999999997</v>
      </c>
      <c r="AL106" s="60">
        <f>'Ingreso de Datos 2024'!O48</f>
        <v>0</v>
      </c>
      <c r="AM106" s="88">
        <f t="shared" si="176"/>
        <v>451398.86300000001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v>383</v>
      </c>
      <c r="AL107" s="17">
        <f>'Ingreso de Datos 2024'!O49</f>
        <v>1</v>
      </c>
      <c r="AM107" s="17">
        <f t="shared" si="176"/>
        <v>3555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v>68358.8</v>
      </c>
      <c r="AL108" s="18">
        <f>'Ingreso de Datos 2024'!O50</f>
        <v>133</v>
      </c>
      <c r="AM108" s="18">
        <f t="shared" si="176"/>
        <v>630720.6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v>0</v>
      </c>
      <c r="AL109" s="14">
        <f>'Ingreso de Datos 2024'!O51</f>
        <v>0</v>
      </c>
      <c r="AM109" s="17">
        <f t="shared" si="176"/>
        <v>1567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v>0</v>
      </c>
      <c r="AL110" s="15">
        <f>'Ingreso de Datos 2024'!O52</f>
        <v>0</v>
      </c>
      <c r="AM110" s="18">
        <f t="shared" si="176"/>
        <v>30330.239999999998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2024'!O67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2024'!O68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2024'!O69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2024'!O70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2024'!O71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2024'!O72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2024'!O73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2024'!O74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2024'!O75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2024'!O76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2024'!O77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2024'!O78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2024'!O79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2024'!O80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2024'!O81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2024'!O82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2024'!O83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2024'!O84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2024'!O85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2024'!O86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2024'!O87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2024'!O88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2024'!O89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2024'!O90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2024'!O91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2024'!O92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2024'!O93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2024'!O94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2024'!O95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2024'!O96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2024'!O97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2024'!O98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2024'!O99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2024'!O100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2024'!O101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2024'!O102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2024'!O103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2024'!O104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2024'!O105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2024'!O106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2024'!O107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2024'!O108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2024'!O109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2024'!O110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L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ref="AK9" si="2">AK12+AK14+AK16+AK18+AK20+AK22+AK24+AK26+AK28+AK30+AK32+AK34+AK36+AK38+AK40+AK42+AK44+AK46+AK48+AK50+AK52+AK54</f>
        <v>6631</v>
      </c>
      <c r="AL9" s="50">
        <f t="shared" si="1"/>
        <v>70</v>
      </c>
      <c r="AM9" s="31">
        <f>SUM(D9:AL9)</f>
        <v>270725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335340</v>
      </c>
      <c r="E10" s="51">
        <f t="shared" si="3"/>
        <v>290700</v>
      </c>
      <c r="F10" s="51">
        <f t="shared" si="3"/>
        <v>291215</v>
      </c>
      <c r="G10" s="51">
        <f t="shared" si="3"/>
        <v>384964</v>
      </c>
      <c r="H10" s="51">
        <f t="shared" si="3"/>
        <v>433309</v>
      </c>
      <c r="I10" s="51">
        <f t="shared" si="3"/>
        <v>354454</v>
      </c>
      <c r="J10" s="51">
        <f t="shared" si="3"/>
        <v>532661</v>
      </c>
      <c r="K10" s="51">
        <f t="shared" si="3"/>
        <v>452106</v>
      </c>
      <c r="L10" s="51">
        <f t="shared" si="3"/>
        <v>428272</v>
      </c>
      <c r="M10" s="51">
        <f t="shared" si="3"/>
        <v>359157</v>
      </c>
      <c r="N10" s="51">
        <f t="shared" si="3"/>
        <v>445114</v>
      </c>
      <c r="O10" s="51">
        <f t="shared" si="3"/>
        <v>600427</v>
      </c>
      <c r="P10" s="51">
        <f t="shared" si="3"/>
        <v>993105</v>
      </c>
      <c r="Q10" s="51">
        <f t="shared" si="3"/>
        <v>965898</v>
      </c>
      <c r="R10" s="51">
        <f t="shared" si="3"/>
        <v>1339230</v>
      </c>
      <c r="S10" s="51">
        <f t="shared" si="3"/>
        <v>1341620</v>
      </c>
      <c r="T10" s="51">
        <f t="shared" si="3"/>
        <v>1686528</v>
      </c>
      <c r="U10" s="51">
        <f t="shared" si="3"/>
        <v>3095589</v>
      </c>
      <c r="V10" s="51">
        <f t="shared" si="3"/>
        <v>2401706.87</v>
      </c>
      <c r="W10" s="51">
        <f t="shared" si="3"/>
        <v>4403195.42</v>
      </c>
      <c r="X10" s="51">
        <f t="shared" si="3"/>
        <v>1517858</v>
      </c>
      <c r="Y10" s="51">
        <f t="shared" si="3"/>
        <v>2491301.58</v>
      </c>
      <c r="Z10" s="51">
        <f t="shared" si="3"/>
        <v>2064349.7</v>
      </c>
      <c r="AA10" s="51">
        <f t="shared" si="3"/>
        <v>2615233.61</v>
      </c>
      <c r="AB10" s="51">
        <f t="shared" si="3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L10" si="4">AD13+AD15+AD17+AD19+AD21+AD23+AD25+AD27+AD29+AD31+AD33+AD35+AD37+AD39+AD41+AD43+AD45+AD47+AD49+AD51+AD53+AD55</f>
        <v>4175618.1962603531</v>
      </c>
      <c r="AE10" s="51">
        <f t="shared" si="4"/>
        <v>5433161.9000000004</v>
      </c>
      <c r="AF10" s="51">
        <f t="shared" si="4"/>
        <v>3882747.69</v>
      </c>
      <c r="AG10" s="51">
        <f t="shared" si="4"/>
        <v>4531665.3149999995</v>
      </c>
      <c r="AH10" s="51">
        <f t="shared" si="4"/>
        <v>4629132.37</v>
      </c>
      <c r="AI10" s="51">
        <f t="shared" si="4"/>
        <v>4455936.9879999999</v>
      </c>
      <c r="AJ10" s="51">
        <f t="shared" si="4"/>
        <v>8486356.5669999998</v>
      </c>
      <c r="AK10" s="51">
        <f t="shared" ref="AK10" si="5">AK13+AK15+AK17+AK19+AK21+AK23+AK25+AK27+AK29+AK31+AK33+AK35+AK37+AK39+AK41+AK43+AK45+AK47+AK49+AK51+AK53+AK55</f>
        <v>5368971.8359999992</v>
      </c>
      <c r="AL10" s="51">
        <f t="shared" si="4"/>
        <v>37624.879999999997</v>
      </c>
      <c r="AM10" s="33">
        <f>SUM(D10:AL10)</f>
        <v>77211795.781874895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635</v>
      </c>
      <c r="E12" s="59">
        <f t="shared" si="6"/>
        <v>476</v>
      </c>
      <c r="F12" s="59">
        <f t="shared" si="6"/>
        <v>478</v>
      </c>
      <c r="G12" s="59">
        <f t="shared" si="6"/>
        <v>598</v>
      </c>
      <c r="H12" s="59">
        <f t="shared" si="6"/>
        <v>719</v>
      </c>
      <c r="I12" s="59">
        <f t="shared" si="6"/>
        <v>840</v>
      </c>
      <c r="J12" s="59">
        <f t="shared" si="6"/>
        <v>1346</v>
      </c>
      <c r="K12" s="59">
        <f t="shared" si="6"/>
        <v>1243</v>
      </c>
      <c r="L12" s="59">
        <f t="shared" si="6"/>
        <v>1372</v>
      </c>
      <c r="M12" s="59">
        <f t="shared" si="6"/>
        <v>1067</v>
      </c>
      <c r="N12" s="59">
        <f t="shared" si="6"/>
        <v>1151</v>
      </c>
      <c r="O12" s="59">
        <f t="shared" si="6"/>
        <v>1455</v>
      </c>
      <c r="P12" s="59">
        <f t="shared" si="6"/>
        <v>1468</v>
      </c>
      <c r="Q12" s="59">
        <f t="shared" si="6"/>
        <v>1181</v>
      </c>
      <c r="R12" s="59">
        <f t="shared" si="6"/>
        <v>1132</v>
      </c>
      <c r="S12" s="59">
        <f t="shared" si="6"/>
        <v>1270</v>
      </c>
      <c r="T12" s="59">
        <f t="shared" si="6"/>
        <v>1101</v>
      </c>
      <c r="U12" s="59">
        <f t="shared" si="6"/>
        <v>1318</v>
      </c>
      <c r="V12" s="59">
        <f t="shared" si="6"/>
        <v>341</v>
      </c>
      <c r="W12" s="59">
        <f t="shared" si="6"/>
        <v>620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19811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70090</v>
      </c>
      <c r="E13" s="60">
        <f t="shared" si="11"/>
        <v>52840</v>
      </c>
      <c r="F13" s="60">
        <f t="shared" si="11"/>
        <v>53060</v>
      </c>
      <c r="G13" s="60">
        <f t="shared" si="11"/>
        <v>65840</v>
      </c>
      <c r="H13" s="60">
        <f t="shared" si="11"/>
        <v>79290</v>
      </c>
      <c r="I13" s="60">
        <f t="shared" si="11"/>
        <v>99740</v>
      </c>
      <c r="J13" s="60">
        <f t="shared" si="11"/>
        <v>180340</v>
      </c>
      <c r="K13" s="60">
        <f t="shared" si="11"/>
        <v>174850</v>
      </c>
      <c r="L13" s="60">
        <f t="shared" si="11"/>
        <v>182710</v>
      </c>
      <c r="M13" s="60">
        <f t="shared" si="11"/>
        <v>145070</v>
      </c>
      <c r="N13" s="60">
        <f t="shared" si="11"/>
        <v>167150</v>
      </c>
      <c r="O13" s="60">
        <f t="shared" si="11"/>
        <v>205070</v>
      </c>
      <c r="P13" s="60">
        <f t="shared" si="11"/>
        <v>241810</v>
      </c>
      <c r="Q13" s="60">
        <f t="shared" si="11"/>
        <v>183770</v>
      </c>
      <c r="R13" s="60">
        <f t="shared" si="11"/>
        <v>196841</v>
      </c>
      <c r="S13" s="60">
        <f t="shared" si="11"/>
        <v>216993</v>
      </c>
      <c r="T13" s="60">
        <f t="shared" si="11"/>
        <v>190415</v>
      </c>
      <c r="U13" s="60">
        <f t="shared" si="11"/>
        <v>332016</v>
      </c>
      <c r="V13" s="60">
        <f t="shared" si="11"/>
        <v>153202.64000000001</v>
      </c>
      <c r="W13" s="60">
        <f t="shared" si="11"/>
        <v>267280.53999999998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3258378.18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130</v>
      </c>
      <c r="G14" s="59">
        <f t="shared" si="15"/>
        <v>764</v>
      </c>
      <c r="H14" s="59">
        <f t="shared" si="15"/>
        <v>722</v>
      </c>
      <c r="I14" s="59">
        <f t="shared" si="15"/>
        <v>612</v>
      </c>
      <c r="J14" s="59">
        <f t="shared" si="15"/>
        <v>581</v>
      </c>
      <c r="K14" s="59">
        <f t="shared" si="15"/>
        <v>455</v>
      </c>
      <c r="L14" s="59">
        <f t="shared" si="15"/>
        <v>241</v>
      </c>
      <c r="M14" s="59">
        <f t="shared" si="15"/>
        <v>306</v>
      </c>
      <c r="N14" s="59">
        <f t="shared" si="15"/>
        <v>573</v>
      </c>
      <c r="O14" s="59">
        <f t="shared" si="15"/>
        <v>416</v>
      </c>
      <c r="P14" s="59">
        <f t="shared" si="15"/>
        <v>830</v>
      </c>
      <c r="Q14" s="59">
        <f t="shared" si="15"/>
        <v>544</v>
      </c>
      <c r="R14" s="59">
        <f t="shared" si="15"/>
        <v>295</v>
      </c>
      <c r="S14" s="59">
        <f t="shared" si="15"/>
        <v>92</v>
      </c>
      <c r="T14" s="59">
        <f t="shared" si="15"/>
        <v>34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6595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15515</v>
      </c>
      <c r="G15" s="60">
        <f t="shared" si="19"/>
        <v>95804</v>
      </c>
      <c r="H15" s="60">
        <f t="shared" si="19"/>
        <v>92879</v>
      </c>
      <c r="I15" s="60">
        <f t="shared" si="19"/>
        <v>80784</v>
      </c>
      <c r="J15" s="60">
        <f t="shared" si="19"/>
        <v>77231</v>
      </c>
      <c r="K15" s="60">
        <f t="shared" si="19"/>
        <v>64446</v>
      </c>
      <c r="L15" s="60">
        <f t="shared" si="19"/>
        <v>26012</v>
      </c>
      <c r="M15" s="60">
        <f t="shared" si="19"/>
        <v>51897</v>
      </c>
      <c r="N15" s="60">
        <f t="shared" si="19"/>
        <v>66219</v>
      </c>
      <c r="O15" s="60">
        <f t="shared" si="19"/>
        <v>62594</v>
      </c>
      <c r="P15" s="60">
        <f t="shared" si="19"/>
        <v>145998</v>
      </c>
      <c r="Q15" s="60">
        <f t="shared" si="19"/>
        <v>111878</v>
      </c>
      <c r="R15" s="60">
        <f t="shared" si="19"/>
        <v>69589</v>
      </c>
      <c r="S15" s="60">
        <f t="shared" si="19"/>
        <v>16648</v>
      </c>
      <c r="T15" s="60">
        <f t="shared" si="19"/>
        <v>7098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984592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180</v>
      </c>
      <c r="K16" s="59">
        <f t="shared" si="23"/>
        <v>210</v>
      </c>
      <c r="L16" s="59">
        <f t="shared" si="23"/>
        <v>209</v>
      </c>
      <c r="M16" s="59">
        <f t="shared" si="23"/>
        <v>209</v>
      </c>
      <c r="N16" s="59">
        <f t="shared" si="23"/>
        <v>336</v>
      </c>
      <c r="O16" s="59">
        <f t="shared" si="23"/>
        <v>664</v>
      </c>
      <c r="P16" s="59">
        <f t="shared" si="23"/>
        <v>1416</v>
      </c>
      <c r="Q16" s="59">
        <f t="shared" si="23"/>
        <v>1391</v>
      </c>
      <c r="R16" s="59">
        <f t="shared" si="23"/>
        <v>88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4703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25200</v>
      </c>
      <c r="K17" s="60">
        <f t="shared" si="27"/>
        <v>29400</v>
      </c>
      <c r="L17" s="60">
        <f t="shared" si="27"/>
        <v>29260</v>
      </c>
      <c r="M17" s="60">
        <f t="shared" si="27"/>
        <v>29260</v>
      </c>
      <c r="N17" s="60">
        <f t="shared" si="27"/>
        <v>47040</v>
      </c>
      <c r="O17" s="60">
        <f t="shared" si="27"/>
        <v>92960</v>
      </c>
      <c r="P17" s="60">
        <f t="shared" si="27"/>
        <v>185220</v>
      </c>
      <c r="Q17" s="60">
        <f t="shared" si="27"/>
        <v>174440</v>
      </c>
      <c r="R17" s="60">
        <f t="shared" si="27"/>
        <v>10560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623340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346</v>
      </c>
      <c r="P18" s="59">
        <f t="shared" si="31"/>
        <v>646</v>
      </c>
      <c r="Q18" s="59">
        <f t="shared" si="31"/>
        <v>1200</v>
      </c>
      <c r="R18" s="59">
        <f t="shared" si="31"/>
        <v>2588</v>
      </c>
      <c r="S18" s="59">
        <f t="shared" si="31"/>
        <v>2281</v>
      </c>
      <c r="T18" s="59">
        <f t="shared" si="31"/>
        <v>3356</v>
      </c>
      <c r="U18" s="59">
        <f t="shared" si="31"/>
        <v>3690</v>
      </c>
      <c r="V18" s="59">
        <f t="shared" si="31"/>
        <v>3153</v>
      </c>
      <c r="W18" s="59">
        <f t="shared" si="31"/>
        <v>5709</v>
      </c>
      <c r="X18" s="14">
        <f t="shared" si="31"/>
        <v>2219</v>
      </c>
      <c r="Y18" s="14">
        <f t="shared" si="31"/>
        <v>2984</v>
      </c>
      <c r="Z18" s="14">
        <f t="shared" si="31"/>
        <v>40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28212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86100</v>
      </c>
      <c r="P19" s="60">
        <f t="shared" si="35"/>
        <v>174233</v>
      </c>
      <c r="Q19" s="60">
        <f t="shared" si="35"/>
        <v>342280</v>
      </c>
      <c r="R19" s="60">
        <f t="shared" si="35"/>
        <v>724640</v>
      </c>
      <c r="S19" s="60">
        <f t="shared" si="35"/>
        <v>662822</v>
      </c>
      <c r="T19" s="60">
        <f t="shared" si="35"/>
        <v>1101356</v>
      </c>
      <c r="U19" s="60">
        <f t="shared" si="35"/>
        <v>1405716</v>
      </c>
      <c r="V19" s="60">
        <f t="shared" si="35"/>
        <v>1472027.23</v>
      </c>
      <c r="W19" s="60">
        <f t="shared" si="35"/>
        <v>2837974</v>
      </c>
      <c r="X19" s="15">
        <f t="shared" si="35"/>
        <v>1163708</v>
      </c>
      <c r="Y19" s="15">
        <f t="shared" si="35"/>
        <v>1546885.5799999998</v>
      </c>
      <c r="Z19" s="15">
        <f t="shared" si="35"/>
        <v>27549.759999999998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11545291.57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1704</v>
      </c>
      <c r="AA20" s="14">
        <f t="shared" si="39"/>
        <v>1801</v>
      </c>
      <c r="AB20" s="14">
        <f t="shared" si="39"/>
        <v>1330</v>
      </c>
      <c r="AC20" s="14">
        <f t="shared" si="39"/>
        <v>856</v>
      </c>
      <c r="AD20" s="14">
        <f t="shared" si="39"/>
        <v>1342</v>
      </c>
      <c r="AE20" s="14">
        <f t="shared" si="39"/>
        <v>3016</v>
      </c>
      <c r="AF20" s="14">
        <f t="shared" si="39"/>
        <v>1367</v>
      </c>
      <c r="AG20" s="14">
        <f t="shared" ref="AG20:AH20" si="40">AG75+AG130</f>
        <v>2052</v>
      </c>
      <c r="AH20" s="14">
        <f t="shared" si="40"/>
        <v>1249</v>
      </c>
      <c r="AI20" s="14">
        <f t="shared" ref="AI20:AJ25" si="41">AI75+AI130</f>
        <v>1953</v>
      </c>
      <c r="AJ20" s="14">
        <f t="shared" si="41"/>
        <v>3903</v>
      </c>
      <c r="AK20" s="14">
        <f t="shared" ref="AK20" si="42">AK75+AK130</f>
        <v>2203</v>
      </c>
      <c r="AL20" s="14">
        <f t="shared" si="39"/>
        <v>0</v>
      </c>
      <c r="AM20" s="17">
        <f t="shared" si="10"/>
        <v>22776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930304.42</v>
      </c>
      <c r="AA21" s="15">
        <f t="shared" si="43"/>
        <v>1097885</v>
      </c>
      <c r="AB21" s="15">
        <f t="shared" si="43"/>
        <v>868321.67510876944</v>
      </c>
      <c r="AC21" s="15">
        <f t="shared" si="43"/>
        <v>826543.67450579884</v>
      </c>
      <c r="AD21" s="15">
        <f t="shared" si="43"/>
        <v>1037734.0662603531</v>
      </c>
      <c r="AE21" s="15">
        <f t="shared" si="43"/>
        <v>2519850.5500000003</v>
      </c>
      <c r="AF21" s="15">
        <f t="shared" si="43"/>
        <v>1503130.96</v>
      </c>
      <c r="AG21" s="15">
        <f t="shared" ref="AG21:AH21" si="44">AG76+AG131</f>
        <v>2090549.05</v>
      </c>
      <c r="AH21" s="15">
        <f t="shared" si="44"/>
        <v>1220929.6000000001</v>
      </c>
      <c r="AI21" s="15">
        <f t="shared" si="41"/>
        <v>2281356.2680000002</v>
      </c>
      <c r="AJ21" s="15">
        <f t="shared" si="41"/>
        <v>5507178.0209999997</v>
      </c>
      <c r="AK21" s="15">
        <f t="shared" ref="AK21" si="45">AK76+AK131</f>
        <v>3500599.8099999996</v>
      </c>
      <c r="AL21" s="15">
        <f>AL76+AL131</f>
        <v>0</v>
      </c>
      <c r="AM21" s="18">
        <f t="shared" si="10"/>
        <v>23384383.094874922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367</v>
      </c>
      <c r="AE22" s="14">
        <f t="shared" si="46"/>
        <v>387</v>
      </c>
      <c r="AF22" s="14">
        <f t="shared" si="46"/>
        <v>701</v>
      </c>
      <c r="AG22" s="14">
        <f t="shared" si="46"/>
        <v>236</v>
      </c>
      <c r="AH22" s="14">
        <f t="shared" si="46"/>
        <v>290</v>
      </c>
      <c r="AI22" s="14">
        <f t="shared" si="41"/>
        <v>120</v>
      </c>
      <c r="AJ22" s="14">
        <f t="shared" si="41"/>
        <v>296</v>
      </c>
      <c r="AK22" s="14">
        <f t="shared" ref="AK22" si="47">AK77+AK132</f>
        <v>273</v>
      </c>
      <c r="AL22" s="14">
        <f>AL77+AL132</f>
        <v>0</v>
      </c>
      <c r="AM22" s="17">
        <f t="shared" ref="AM22:AM25" si="48">SUM(D22:AL22)</f>
        <v>2670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535494.36</v>
      </c>
      <c r="AE23" s="15">
        <f t="shared" si="49"/>
        <v>522682.07</v>
      </c>
      <c r="AF23" s="15">
        <f t="shared" si="49"/>
        <v>592879.48</v>
      </c>
      <c r="AG23" s="15">
        <f t="shared" si="49"/>
        <v>221406.535</v>
      </c>
      <c r="AH23" s="15">
        <f t="shared" si="49"/>
        <v>367299.68</v>
      </c>
      <c r="AI23" s="15">
        <f t="shared" si="41"/>
        <v>147439.36000000002</v>
      </c>
      <c r="AJ23" s="15">
        <f t="shared" si="41"/>
        <v>434319.55799999961</v>
      </c>
      <c r="AK23" s="15">
        <f t="shared" ref="AK23" si="50">AK78+AK133</f>
        <v>507605.66600000032</v>
      </c>
      <c r="AL23" s="15">
        <f>AL78+AL133</f>
        <v>22854.48</v>
      </c>
      <c r="AM23" s="18">
        <f t="shared" si="48"/>
        <v>3351981.1889999998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1330</v>
      </c>
      <c r="E24" s="59">
        <f t="shared" si="51"/>
        <v>1249</v>
      </c>
      <c r="F24" s="59">
        <f t="shared" si="51"/>
        <v>1203</v>
      </c>
      <c r="G24" s="59">
        <f t="shared" si="51"/>
        <v>1199</v>
      </c>
      <c r="H24" s="59">
        <f t="shared" si="51"/>
        <v>1432</v>
      </c>
      <c r="I24" s="59">
        <f t="shared" si="51"/>
        <v>747</v>
      </c>
      <c r="J24" s="59">
        <f t="shared" si="51"/>
        <v>1164</v>
      </c>
      <c r="K24" s="59">
        <f t="shared" si="51"/>
        <v>799</v>
      </c>
      <c r="L24" s="59">
        <f t="shared" si="51"/>
        <v>759</v>
      </c>
      <c r="M24" s="59">
        <f t="shared" si="51"/>
        <v>663</v>
      </c>
      <c r="N24" s="59">
        <f t="shared" si="51"/>
        <v>548</v>
      </c>
      <c r="O24" s="59">
        <f t="shared" si="51"/>
        <v>376</v>
      </c>
      <c r="P24" s="59">
        <f t="shared" si="51"/>
        <v>263</v>
      </c>
      <c r="Q24" s="59">
        <f t="shared" si="51"/>
        <v>204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11936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186850</v>
      </c>
      <c r="E25" s="60">
        <f t="shared" si="53"/>
        <v>165460</v>
      </c>
      <c r="F25" s="60">
        <f t="shared" si="53"/>
        <v>155440</v>
      </c>
      <c r="G25" s="60">
        <f t="shared" si="53"/>
        <v>148760</v>
      </c>
      <c r="H25" s="60">
        <f t="shared" si="53"/>
        <v>170600</v>
      </c>
      <c r="I25" s="60">
        <f t="shared" si="53"/>
        <v>89240</v>
      </c>
      <c r="J25" s="60">
        <f t="shared" si="53"/>
        <v>127580</v>
      </c>
      <c r="K25" s="60">
        <f t="shared" si="53"/>
        <v>87830</v>
      </c>
      <c r="L25" s="60">
        <f t="shared" si="53"/>
        <v>87240</v>
      </c>
      <c r="M25" s="60">
        <f t="shared" si="53"/>
        <v>78230</v>
      </c>
      <c r="N25" s="60">
        <f t="shared" si="53"/>
        <v>63980</v>
      </c>
      <c r="O25" s="60">
        <f t="shared" si="53"/>
        <v>43250</v>
      </c>
      <c r="P25" s="60">
        <f t="shared" si="53"/>
        <v>26890</v>
      </c>
      <c r="Q25" s="60">
        <f t="shared" si="53"/>
        <v>20050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1451400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980</v>
      </c>
      <c r="E26" s="59">
        <f t="shared" si="55"/>
        <v>905</v>
      </c>
      <c r="F26" s="59">
        <f t="shared" si="55"/>
        <v>840</v>
      </c>
      <c r="G26" s="59">
        <f t="shared" si="55"/>
        <v>932</v>
      </c>
      <c r="H26" s="59">
        <f t="shared" si="55"/>
        <v>1006</v>
      </c>
      <c r="I26" s="59">
        <f t="shared" si="55"/>
        <v>941</v>
      </c>
      <c r="J26" s="59">
        <f t="shared" si="55"/>
        <v>1359</v>
      </c>
      <c r="K26" s="59">
        <f t="shared" si="55"/>
        <v>1062</v>
      </c>
      <c r="L26" s="59">
        <f t="shared" si="55"/>
        <v>1145</v>
      </c>
      <c r="M26" s="59">
        <f t="shared" si="55"/>
        <v>600</v>
      </c>
      <c r="N26" s="59">
        <f t="shared" si="55"/>
        <v>1279</v>
      </c>
      <c r="O26" s="59">
        <f t="shared" si="55"/>
        <v>1409</v>
      </c>
      <c r="P26" s="59">
        <f t="shared" si="55"/>
        <v>2520</v>
      </c>
      <c r="Q26" s="59">
        <f t="shared" si="55"/>
        <v>1456</v>
      </c>
      <c r="R26" s="59">
        <f t="shared" si="55"/>
        <v>1013</v>
      </c>
      <c r="S26" s="59">
        <f t="shared" si="55"/>
        <v>282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17729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78400</v>
      </c>
      <c r="E27" s="60">
        <f t="shared" si="59"/>
        <v>72400</v>
      </c>
      <c r="F27" s="60">
        <f t="shared" si="59"/>
        <v>67200</v>
      </c>
      <c r="G27" s="60">
        <f t="shared" si="59"/>
        <v>74560</v>
      </c>
      <c r="H27" s="60">
        <f t="shared" si="59"/>
        <v>90540</v>
      </c>
      <c r="I27" s="60">
        <f t="shared" si="59"/>
        <v>84690</v>
      </c>
      <c r="J27" s="60">
        <f t="shared" si="59"/>
        <v>122310</v>
      </c>
      <c r="K27" s="60">
        <f t="shared" si="59"/>
        <v>95580</v>
      </c>
      <c r="L27" s="60">
        <f t="shared" si="59"/>
        <v>103050</v>
      </c>
      <c r="M27" s="60">
        <f t="shared" si="59"/>
        <v>54000</v>
      </c>
      <c r="N27" s="60">
        <f t="shared" si="59"/>
        <v>98955</v>
      </c>
      <c r="O27" s="60">
        <f t="shared" si="59"/>
        <v>105863</v>
      </c>
      <c r="P27" s="60">
        <f t="shared" si="59"/>
        <v>213394</v>
      </c>
      <c r="Q27" s="60">
        <f t="shared" si="59"/>
        <v>131040</v>
      </c>
      <c r="R27" s="60">
        <f t="shared" si="59"/>
        <v>91170</v>
      </c>
      <c r="S27" s="60">
        <f t="shared" si="59"/>
        <v>15380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1498532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6</v>
      </c>
      <c r="N28" s="59">
        <f t="shared" si="63"/>
        <v>11</v>
      </c>
      <c r="O28" s="59">
        <f t="shared" si="63"/>
        <v>34</v>
      </c>
      <c r="P28" s="59">
        <f t="shared" si="63"/>
        <v>47</v>
      </c>
      <c r="Q28" s="59">
        <f t="shared" si="63"/>
        <v>20</v>
      </c>
      <c r="R28" s="59">
        <f t="shared" si="63"/>
        <v>62</v>
      </c>
      <c r="S28" s="59">
        <f t="shared" si="63"/>
        <v>118</v>
      </c>
      <c r="T28" s="59">
        <f t="shared" si="63"/>
        <v>177</v>
      </c>
      <c r="U28" s="59">
        <f t="shared" si="63"/>
        <v>196</v>
      </c>
      <c r="V28" s="59">
        <f t="shared" si="63"/>
        <v>262</v>
      </c>
      <c r="W28" s="59">
        <f t="shared" si="63"/>
        <v>145</v>
      </c>
      <c r="X28" s="14">
        <f t="shared" si="63"/>
        <v>29</v>
      </c>
      <c r="Y28" s="14">
        <f t="shared" si="63"/>
        <v>109</v>
      </c>
      <c r="Z28" s="14">
        <f t="shared" si="63"/>
        <v>70</v>
      </c>
      <c r="AA28" s="14">
        <f t="shared" si="63"/>
        <v>109</v>
      </c>
      <c r="AB28" s="14">
        <f t="shared" si="63"/>
        <v>80</v>
      </c>
      <c r="AC28" s="14">
        <f t="shared" si="63"/>
        <v>122</v>
      </c>
      <c r="AD28" s="14">
        <f t="shared" si="63"/>
        <v>67</v>
      </c>
      <c r="AE28" s="14">
        <f t="shared" si="63"/>
        <v>25</v>
      </c>
      <c r="AF28" s="14">
        <f t="shared" si="63"/>
        <v>22</v>
      </c>
      <c r="AG28" s="14">
        <f t="shared" ref="AG28:AH28" si="64">AG83+AG138</f>
        <v>32</v>
      </c>
      <c r="AH28" s="14">
        <f t="shared" si="64"/>
        <v>18</v>
      </c>
      <c r="AI28" s="14">
        <f t="shared" ref="AI28:AJ28" si="65">AI83+AI138</f>
        <v>39</v>
      </c>
      <c r="AJ28" s="14">
        <f t="shared" si="65"/>
        <v>77</v>
      </c>
      <c r="AK28" s="14">
        <f t="shared" ref="AK28" si="66">AK83+AK138</f>
        <v>57</v>
      </c>
      <c r="AL28" s="14">
        <f t="shared" si="63"/>
        <v>5</v>
      </c>
      <c r="AM28" s="17">
        <f t="shared" si="10"/>
        <v>1939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700</v>
      </c>
      <c r="N29" s="60">
        <f t="shared" si="67"/>
        <v>1770</v>
      </c>
      <c r="O29" s="60">
        <f t="shared" si="67"/>
        <v>4590</v>
      </c>
      <c r="P29" s="60">
        <f t="shared" si="67"/>
        <v>5560</v>
      </c>
      <c r="Q29" s="60">
        <f t="shared" si="67"/>
        <v>2440</v>
      </c>
      <c r="R29" s="60">
        <f t="shared" si="67"/>
        <v>5900</v>
      </c>
      <c r="S29" s="60">
        <f t="shared" si="67"/>
        <v>12499</v>
      </c>
      <c r="T29" s="60">
        <f t="shared" si="67"/>
        <v>18380</v>
      </c>
      <c r="U29" s="60">
        <f t="shared" si="67"/>
        <v>21705</v>
      </c>
      <c r="V29" s="60">
        <f t="shared" si="67"/>
        <v>43817</v>
      </c>
      <c r="W29" s="60">
        <f t="shared" si="67"/>
        <v>28153.66</v>
      </c>
      <c r="X29" s="15">
        <f t="shared" si="67"/>
        <v>5449</v>
      </c>
      <c r="Y29" s="15">
        <f t="shared" si="67"/>
        <v>21035</v>
      </c>
      <c r="Z29" s="15">
        <f t="shared" si="67"/>
        <v>12507.199999999999</v>
      </c>
      <c r="AA29" s="15">
        <f t="shared" si="67"/>
        <v>29827.7</v>
      </c>
      <c r="AB29" s="15">
        <f t="shared" si="67"/>
        <v>23230.25</v>
      </c>
      <c r="AC29" s="15">
        <f t="shared" si="67"/>
        <v>38654.25</v>
      </c>
      <c r="AD29" s="15">
        <f t="shared" si="67"/>
        <v>22026.5</v>
      </c>
      <c r="AE29" s="15">
        <f t="shared" si="67"/>
        <v>9226</v>
      </c>
      <c r="AF29" s="15">
        <f t="shared" si="67"/>
        <v>7862</v>
      </c>
      <c r="AG29" s="15">
        <f t="shared" ref="AG29:AH29" si="68">AG84+AG139</f>
        <v>10751</v>
      </c>
      <c r="AH29" s="15">
        <f t="shared" si="68"/>
        <v>5973</v>
      </c>
      <c r="AI29" s="15">
        <f t="shared" ref="AI29:AJ29" si="69">AI84+AI139</f>
        <v>13440</v>
      </c>
      <c r="AJ29" s="15">
        <f t="shared" si="69"/>
        <v>26545</v>
      </c>
      <c r="AK29" s="15">
        <f t="shared" ref="AK29" si="70">AK84+AK139</f>
        <v>18474</v>
      </c>
      <c r="AL29" s="15">
        <f t="shared" si="67"/>
        <v>1436</v>
      </c>
      <c r="AM29" s="18">
        <f t="shared" si="10"/>
        <v>391951.56000000006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2096</v>
      </c>
      <c r="S30" s="59">
        <f t="shared" si="71"/>
        <v>3146</v>
      </c>
      <c r="T30" s="59">
        <f t="shared" si="71"/>
        <v>3179</v>
      </c>
      <c r="U30" s="59">
        <f t="shared" si="71"/>
        <v>5460</v>
      </c>
      <c r="V30" s="59">
        <f t="shared" si="71"/>
        <v>2332</v>
      </c>
      <c r="W30" s="59">
        <f t="shared" si="71"/>
        <v>747</v>
      </c>
      <c r="X30" s="14">
        <f t="shared" si="71"/>
        <v>790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17750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240530</v>
      </c>
      <c r="S31" s="60">
        <f t="shared" si="75"/>
        <v>357500</v>
      </c>
      <c r="T31" s="60">
        <f t="shared" si="75"/>
        <v>348279</v>
      </c>
      <c r="U31" s="60">
        <f t="shared" si="75"/>
        <v>1034266</v>
      </c>
      <c r="V31" s="60">
        <f t="shared" si="75"/>
        <v>509475</v>
      </c>
      <c r="W31" s="60">
        <f t="shared" si="75"/>
        <v>155287.5</v>
      </c>
      <c r="X31" s="15">
        <f t="shared" si="75"/>
        <v>175000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2820337.5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2071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2071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808740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808740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2190</v>
      </c>
      <c r="Z34" s="14">
        <f t="shared" si="87"/>
        <v>2571</v>
      </c>
      <c r="AA34" s="14">
        <f t="shared" si="87"/>
        <v>3093</v>
      </c>
      <c r="AB34" s="14">
        <f t="shared" si="87"/>
        <v>2000</v>
      </c>
      <c r="AC34" s="14">
        <f t="shared" si="87"/>
        <v>1811</v>
      </c>
      <c r="AD34" s="14">
        <f t="shared" si="87"/>
        <v>1759</v>
      </c>
      <c r="AE34" s="14">
        <f t="shared" si="87"/>
        <v>857</v>
      </c>
      <c r="AF34" s="14">
        <f t="shared" si="87"/>
        <v>720</v>
      </c>
      <c r="AG34" s="14">
        <f t="shared" ref="AG34:AH34" si="88">AG89+AG144</f>
        <v>901</v>
      </c>
      <c r="AH34" s="14">
        <f t="shared" si="88"/>
        <v>815</v>
      </c>
      <c r="AI34" s="14">
        <f t="shared" ref="AI34:AJ34" si="89">AI89+AI144</f>
        <v>663</v>
      </c>
      <c r="AJ34" s="14">
        <f t="shared" si="89"/>
        <v>754</v>
      </c>
      <c r="AK34" s="14">
        <f t="shared" ref="AK34" si="90">AK89+AK144</f>
        <v>398</v>
      </c>
      <c r="AL34" s="14">
        <f t="shared" si="87"/>
        <v>1</v>
      </c>
      <c r="AM34" s="17">
        <f t="shared" si="10"/>
        <v>18533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687405</v>
      </c>
      <c r="Z35" s="15">
        <f t="shared" si="91"/>
        <v>788695</v>
      </c>
      <c r="AA35" s="15">
        <f t="shared" si="91"/>
        <v>1080550</v>
      </c>
      <c r="AB35" s="15">
        <f t="shared" si="91"/>
        <v>714760</v>
      </c>
      <c r="AC35" s="15">
        <f t="shared" si="91"/>
        <v>713125</v>
      </c>
      <c r="AD35" s="15">
        <f t="shared" si="91"/>
        <v>721470</v>
      </c>
      <c r="AE35" s="15">
        <f t="shared" si="91"/>
        <v>358770</v>
      </c>
      <c r="AF35" s="15">
        <f t="shared" si="91"/>
        <v>342700</v>
      </c>
      <c r="AG35" s="15">
        <f t="shared" ref="AG35:AH35" si="92">AG90+AG145</f>
        <v>410070</v>
      </c>
      <c r="AH35" s="15">
        <f t="shared" si="92"/>
        <v>352840</v>
      </c>
      <c r="AI35" s="15">
        <f t="shared" ref="AI35:AJ35" si="93">AI90+AI145</f>
        <v>337570</v>
      </c>
      <c r="AJ35" s="15">
        <f t="shared" si="93"/>
        <v>351630</v>
      </c>
      <c r="AK35" s="15">
        <f t="shared" ref="AK35" si="94">AK90+AK145</f>
        <v>183960</v>
      </c>
      <c r="AL35" s="15">
        <f t="shared" si="91"/>
        <v>600</v>
      </c>
      <c r="AM35" s="18">
        <f t="shared" si="10"/>
        <v>7044145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4958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4958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2062528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2062528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2393</v>
      </c>
      <c r="AE38" s="14">
        <f t="shared" si="103"/>
        <v>2779</v>
      </c>
      <c r="AF38" s="14">
        <f t="shared" si="103"/>
        <v>1603</v>
      </c>
      <c r="AG38" s="14">
        <f t="shared" ref="AG38:AH38" si="104">AG93+AG148</f>
        <v>1779</v>
      </c>
      <c r="AH38" s="14">
        <f t="shared" si="104"/>
        <v>3667</v>
      </c>
      <c r="AI38" s="14">
        <f t="shared" ref="AI38:AJ38" si="105">AI93+AI148</f>
        <v>930</v>
      </c>
      <c r="AJ38" s="14">
        <f t="shared" si="105"/>
        <v>1906</v>
      </c>
      <c r="AK38" s="14">
        <f t="shared" ref="AK38" si="106">AK93+AK148</f>
        <v>629</v>
      </c>
      <c r="AL38" s="14">
        <f t="shared" si="103"/>
        <v>0</v>
      </c>
      <c r="AM38" s="17">
        <f t="shared" si="10"/>
        <v>15686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1112745</v>
      </c>
      <c r="AE39" s="15">
        <f t="shared" si="107"/>
        <v>1295014</v>
      </c>
      <c r="AF39" s="15">
        <f t="shared" si="107"/>
        <v>746998</v>
      </c>
      <c r="AG39" s="15">
        <f t="shared" ref="AG39:AH39" si="108">AG94+AG149</f>
        <v>829014</v>
      </c>
      <c r="AH39" s="15">
        <f t="shared" si="108"/>
        <v>1708822</v>
      </c>
      <c r="AI39" s="15">
        <f t="shared" ref="AI39:AJ39" si="109">AI94+AI149</f>
        <v>467790</v>
      </c>
      <c r="AJ39" s="15">
        <f t="shared" si="109"/>
        <v>1173411.2</v>
      </c>
      <c r="AK39" s="15">
        <f t="shared" ref="AK39" si="110">AK94+AK149</f>
        <v>387464</v>
      </c>
      <c r="AL39" s="15">
        <f t="shared" si="107"/>
        <v>0</v>
      </c>
      <c r="AM39" s="18">
        <f t="shared" si="10"/>
        <v>7721258.2000000002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320</v>
      </c>
      <c r="T40" s="59">
        <f t="shared" si="111"/>
        <v>0</v>
      </c>
      <c r="U40" s="59">
        <f t="shared" si="111"/>
        <v>3254</v>
      </c>
      <c r="V40" s="59">
        <f t="shared" si="111"/>
        <v>2661</v>
      </c>
      <c r="W40" s="59">
        <f t="shared" si="111"/>
        <v>3257</v>
      </c>
      <c r="X40" s="14">
        <f t="shared" si="111"/>
        <v>1943</v>
      </c>
      <c r="Y40" s="14">
        <f t="shared" si="111"/>
        <v>2715</v>
      </c>
      <c r="Z40" s="14">
        <f t="shared" si="111"/>
        <v>3040</v>
      </c>
      <c r="AA40" s="14">
        <f t="shared" si="111"/>
        <v>5480</v>
      </c>
      <c r="AB40" s="14">
        <f t="shared" si="111"/>
        <v>6143</v>
      </c>
      <c r="AC40" s="14">
        <f t="shared" si="111"/>
        <v>7487</v>
      </c>
      <c r="AD40" s="14">
        <f t="shared" si="111"/>
        <v>7279</v>
      </c>
      <c r="AE40" s="14">
        <f t="shared" si="111"/>
        <v>5056</v>
      </c>
      <c r="AF40" s="14">
        <f t="shared" si="111"/>
        <v>5211</v>
      </c>
      <c r="AG40" s="14">
        <f t="shared" ref="AG40:AH40" si="112">AG95+AG150</f>
        <v>6475</v>
      </c>
      <c r="AH40" s="14">
        <f t="shared" si="112"/>
        <v>3344</v>
      </c>
      <c r="AI40" s="14">
        <f t="shared" ref="AI40:AJ40" si="113">AI95+AI150</f>
        <v>6240</v>
      </c>
      <c r="AJ40" s="14">
        <f t="shared" si="113"/>
        <v>1680</v>
      </c>
      <c r="AK40" s="14">
        <f t="shared" ref="AK40" si="114">AK95+AK150</f>
        <v>1239</v>
      </c>
      <c r="AL40" s="14">
        <f t="shared" si="111"/>
        <v>0</v>
      </c>
      <c r="AM40" s="17">
        <f t="shared" si="10"/>
        <v>72824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6858</v>
      </c>
      <c r="T41" s="60">
        <f t="shared" si="115"/>
        <v>0</v>
      </c>
      <c r="U41" s="60">
        <f t="shared" si="115"/>
        <v>268046</v>
      </c>
      <c r="V41" s="60">
        <f t="shared" si="115"/>
        <v>223185</v>
      </c>
      <c r="W41" s="60">
        <f t="shared" si="115"/>
        <v>268943.42</v>
      </c>
      <c r="X41" s="15">
        <f t="shared" si="115"/>
        <v>146907</v>
      </c>
      <c r="Y41" s="15">
        <f t="shared" si="115"/>
        <v>197477</v>
      </c>
      <c r="Z41" s="15">
        <f t="shared" si="115"/>
        <v>234303.44</v>
      </c>
      <c r="AA41" s="15">
        <f t="shared" si="115"/>
        <v>362491.86</v>
      </c>
      <c r="AB41" s="15">
        <f t="shared" si="115"/>
        <v>463863.31000000006</v>
      </c>
      <c r="AC41" s="15">
        <f t="shared" si="115"/>
        <v>552073.69999999995</v>
      </c>
      <c r="AD41" s="15">
        <f t="shared" si="115"/>
        <v>600650.18000000005</v>
      </c>
      <c r="AE41" s="15">
        <f t="shared" si="115"/>
        <v>526689.82000000007</v>
      </c>
      <c r="AF41" s="15">
        <f t="shared" si="115"/>
        <v>551031.38</v>
      </c>
      <c r="AG41" s="15">
        <f t="shared" ref="AG41:AH41" si="116">AG96+AG151</f>
        <v>787763.3</v>
      </c>
      <c r="AH41" s="15">
        <f t="shared" si="116"/>
        <v>460514.11</v>
      </c>
      <c r="AI41" s="15">
        <f t="shared" ref="AI41:AJ41" si="117">AI96+AI151</f>
        <v>604226.98</v>
      </c>
      <c r="AJ41" s="15">
        <f t="shared" si="117"/>
        <v>357717.17999999993</v>
      </c>
      <c r="AK41" s="15">
        <f t="shared" ref="AK41" si="118">AK96+AK151</f>
        <v>309460.3</v>
      </c>
      <c r="AL41" s="15">
        <f t="shared" si="115"/>
        <v>0</v>
      </c>
      <c r="AM41" s="18">
        <f t="shared" si="10"/>
        <v>6922201.9799999995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1362</v>
      </c>
      <c r="T42" s="59">
        <f t="shared" si="119"/>
        <v>350</v>
      </c>
      <c r="U42" s="59">
        <f t="shared" si="119"/>
        <v>564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2276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52920</v>
      </c>
      <c r="T43" s="60">
        <f t="shared" si="123"/>
        <v>21000</v>
      </c>
      <c r="U43" s="60">
        <f t="shared" si="123"/>
        <v>33840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107760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341</v>
      </c>
      <c r="X44" s="14">
        <f t="shared" si="127"/>
        <v>254</v>
      </c>
      <c r="Y44" s="14">
        <f t="shared" si="127"/>
        <v>365</v>
      </c>
      <c r="Z44" s="14">
        <f t="shared" si="127"/>
        <v>617</v>
      </c>
      <c r="AA44" s="14">
        <f t="shared" si="127"/>
        <v>414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1991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36816.300000000003</v>
      </c>
      <c r="X45" s="15">
        <f t="shared" si="131"/>
        <v>26794</v>
      </c>
      <c r="Y45" s="15">
        <f t="shared" si="131"/>
        <v>38499</v>
      </c>
      <c r="Z45" s="15">
        <f t="shared" si="131"/>
        <v>65679.53</v>
      </c>
      <c r="AA45" s="15">
        <f t="shared" si="131"/>
        <v>44479.05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212267.88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96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5310.35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5310.35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131</v>
      </c>
      <c r="AH48" s="87">
        <f t="shared" si="144"/>
        <v>1888</v>
      </c>
      <c r="AI48" s="87">
        <f t="shared" ref="AI48:AJ48" si="145">AI103+AI159</f>
        <v>2085</v>
      </c>
      <c r="AJ48" s="87">
        <f t="shared" si="145"/>
        <v>1826</v>
      </c>
      <c r="AK48" s="87">
        <f t="shared" ref="AK48" si="146">AK103+AK159</f>
        <v>988</v>
      </c>
      <c r="AL48" s="87">
        <f t="shared" si="143"/>
        <v>0</v>
      </c>
      <c r="AM48" s="87">
        <f t="shared" si="10"/>
        <v>6918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19417.3</v>
      </c>
      <c r="AH49" s="88">
        <f t="shared" si="148"/>
        <v>325356.82999999996</v>
      </c>
      <c r="AI49" s="88">
        <f t="shared" ref="AI49:AJ49" si="149">AI104+AI160</f>
        <v>370745.42000000004</v>
      </c>
      <c r="AJ49" s="88">
        <f t="shared" si="149"/>
        <v>421816.31000000006</v>
      </c>
      <c r="AK49" s="88">
        <f t="shared" ref="AK49" si="150">AK104+AK160</f>
        <v>294009.61</v>
      </c>
      <c r="AL49" s="88">
        <f t="shared" si="147"/>
        <v>0</v>
      </c>
      <c r="AM49" s="88">
        <f t="shared" si="10"/>
        <v>1431345.4700000002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29</v>
      </c>
      <c r="AE50" s="87">
        <f t="shared" si="151"/>
        <v>243</v>
      </c>
      <c r="AF50" s="87">
        <f t="shared" si="151"/>
        <v>31</v>
      </c>
      <c r="AG50" s="87">
        <f t="shared" ref="AG50:AH50" si="152">AG105+AG161</f>
        <v>259</v>
      </c>
      <c r="AH50" s="87">
        <f t="shared" si="152"/>
        <v>97</v>
      </c>
      <c r="AI50" s="87">
        <f t="shared" ref="AI50:AJ50" si="153">AI105+AI161</f>
        <v>146</v>
      </c>
      <c r="AJ50" s="87">
        <f t="shared" si="153"/>
        <v>201</v>
      </c>
      <c r="AK50" s="87">
        <f t="shared" ref="AK50" si="154">AK105+AK161</f>
        <v>129</v>
      </c>
      <c r="AL50" s="87">
        <f t="shared" si="151"/>
        <v>64</v>
      </c>
      <c r="AM50" s="87">
        <f t="shared" si="10"/>
        <v>1199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9177.69</v>
      </c>
      <c r="AE51" s="88">
        <f t="shared" si="155"/>
        <v>63041.46</v>
      </c>
      <c r="AF51" s="88">
        <f t="shared" si="155"/>
        <v>11778.869999999999</v>
      </c>
      <c r="AG51" s="88">
        <f t="shared" ref="AG51:AH51" si="156">AG106+AG162</f>
        <v>45490.130000000005</v>
      </c>
      <c r="AH51" s="88">
        <f t="shared" si="156"/>
        <v>28535.040000000001</v>
      </c>
      <c r="AI51" s="88">
        <f t="shared" ref="AI51:AJ51" si="157">AI106+AI162</f>
        <v>36278.839999999997</v>
      </c>
      <c r="AJ51" s="88">
        <f t="shared" si="157"/>
        <v>49140.297999999995</v>
      </c>
      <c r="AK51" s="88">
        <f t="shared" ref="AK51" si="158">AK106+AK162</f>
        <v>35631.85</v>
      </c>
      <c r="AL51" s="88">
        <f t="shared" si="155"/>
        <v>12734.4</v>
      </c>
      <c r="AM51" s="88">
        <f t="shared" si="10"/>
        <v>291808.57799999998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488</v>
      </c>
      <c r="AC52" s="14">
        <f t="shared" si="159"/>
        <v>276</v>
      </c>
      <c r="AD52" s="14">
        <f t="shared" si="159"/>
        <v>819</v>
      </c>
      <c r="AE52" s="14">
        <f t="shared" si="159"/>
        <v>815</v>
      </c>
      <c r="AF52" s="14">
        <f t="shared" si="159"/>
        <v>720</v>
      </c>
      <c r="AG52" s="14">
        <f t="shared" ref="AG52:AH52" si="160">AG107+AG162</f>
        <v>680</v>
      </c>
      <c r="AH52" s="14">
        <f t="shared" si="160"/>
        <v>741</v>
      </c>
      <c r="AI52" s="14">
        <f t="shared" ref="AI52:AJ52" si="161">AI107+AI162</f>
        <v>891</v>
      </c>
      <c r="AJ52" s="14">
        <f t="shared" si="161"/>
        <v>862</v>
      </c>
      <c r="AK52" s="14">
        <f t="shared" ref="AK52" si="162">AK107+AK162</f>
        <v>715</v>
      </c>
      <c r="AL52" s="14">
        <f t="shared" si="159"/>
        <v>0</v>
      </c>
      <c r="AM52" s="17">
        <f t="shared" si="10"/>
        <v>7007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81270</v>
      </c>
      <c r="AC53" s="15">
        <f t="shared" si="163"/>
        <v>42876</v>
      </c>
      <c r="AD53" s="15">
        <f t="shared" si="163"/>
        <v>136320.4</v>
      </c>
      <c r="AE53" s="15">
        <f t="shared" si="163"/>
        <v>137888</v>
      </c>
      <c r="AF53" s="15">
        <f t="shared" si="163"/>
        <v>126367</v>
      </c>
      <c r="AG53" s="15">
        <f t="shared" ref="AG53:AH53" si="164">AG108+AG163</f>
        <v>117204</v>
      </c>
      <c r="AH53" s="15">
        <f t="shared" si="164"/>
        <v>132808</v>
      </c>
      <c r="AI53" s="15">
        <f t="shared" ref="AI53:AJ53" si="165">AI108+AI163</f>
        <v>164672.26</v>
      </c>
      <c r="AJ53" s="15">
        <f t="shared" si="165"/>
        <v>164599</v>
      </c>
      <c r="AK53" s="15">
        <f t="shared" ref="AK53" si="166">AK108+AK163</f>
        <v>131766.6</v>
      </c>
      <c r="AL53" s="15">
        <f t="shared" si="163"/>
        <v>0</v>
      </c>
      <c r="AM53" s="18">
        <f t="shared" si="10"/>
        <v>1235771.2600000002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1331</v>
      </c>
      <c r="AI54" s="59">
        <f t="shared" si="167"/>
        <v>1714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3045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26054.11</v>
      </c>
      <c r="AI55" s="60">
        <f t="shared" si="170"/>
        <v>32417.86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58471.97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L64" si="172">E67+E69+E71+E73+E75+E77+E79+E81+E83+E85+E87+E89+E91+E93+E95+E97+E99+E101+E103+E105+E107+E109</f>
        <v>2630</v>
      </c>
      <c r="F64" s="50">
        <f t="shared" si="172"/>
        <v>2651</v>
      </c>
      <c r="G64" s="50">
        <f t="shared" si="172"/>
        <v>3493</v>
      </c>
      <c r="H64" s="50">
        <f t="shared" si="172"/>
        <v>3879</v>
      </c>
      <c r="I64" s="50">
        <f t="shared" si="172"/>
        <v>3140</v>
      </c>
      <c r="J64" s="50">
        <f t="shared" si="172"/>
        <v>4630</v>
      </c>
      <c r="K64" s="50">
        <f t="shared" si="172"/>
        <v>3769</v>
      </c>
      <c r="L64" s="50">
        <f t="shared" si="172"/>
        <v>3726</v>
      </c>
      <c r="M64" s="50">
        <f t="shared" si="172"/>
        <v>2851</v>
      </c>
      <c r="N64" s="50">
        <f t="shared" si="172"/>
        <v>3898</v>
      </c>
      <c r="O64" s="50">
        <f t="shared" si="172"/>
        <v>4700</v>
      </c>
      <c r="P64" s="50">
        <f t="shared" si="172"/>
        <v>7190</v>
      </c>
      <c r="Q64" s="50">
        <f t="shared" si="172"/>
        <v>5996</v>
      </c>
      <c r="R64" s="50">
        <f t="shared" si="172"/>
        <v>7274</v>
      </c>
      <c r="S64" s="50">
        <f t="shared" si="172"/>
        <v>8871</v>
      </c>
      <c r="T64" s="50">
        <f t="shared" si="172"/>
        <v>8197</v>
      </c>
      <c r="U64" s="50">
        <f t="shared" si="172"/>
        <v>14482</v>
      </c>
      <c r="V64" s="50">
        <f t="shared" si="172"/>
        <v>8749</v>
      </c>
      <c r="W64" s="50">
        <f t="shared" si="172"/>
        <v>12890</v>
      </c>
      <c r="X64" s="50">
        <f t="shared" si="172"/>
        <v>5235</v>
      </c>
      <c r="Y64" s="50">
        <f t="shared" si="172"/>
        <v>8363</v>
      </c>
      <c r="Z64" s="50">
        <f t="shared" si="172"/>
        <v>8138</v>
      </c>
      <c r="AA64" s="50">
        <f t="shared" si="172"/>
        <v>10897</v>
      </c>
      <c r="AB64" s="50">
        <f t="shared" si="172"/>
        <v>10041</v>
      </c>
      <c r="AC64" s="50">
        <f t="shared" si="172"/>
        <v>15510</v>
      </c>
      <c r="AD64" s="50">
        <f t="shared" si="172"/>
        <v>14055</v>
      </c>
      <c r="AE64" s="50">
        <f t="shared" si="172"/>
        <v>13178</v>
      </c>
      <c r="AF64" s="50">
        <f t="shared" si="172"/>
        <v>10375</v>
      </c>
      <c r="AG64" s="50">
        <f t="shared" si="172"/>
        <v>12545</v>
      </c>
      <c r="AH64" s="50">
        <f t="shared" si="172"/>
        <v>13440</v>
      </c>
      <c r="AI64" s="50">
        <f t="shared" si="172"/>
        <v>14781</v>
      </c>
      <c r="AJ64" s="50">
        <f t="shared" si="172"/>
        <v>11505</v>
      </c>
      <c r="AK64" s="50">
        <f t="shared" ref="AK64" si="173">AK67+AK69+AK71+AK73+AK75+AK77+AK79+AK81+AK83+AK85+AK87+AK89+AK91+AK93+AK95+AK97+AK99+AK101+AK103+AK105+AK107+AK109</f>
        <v>6631</v>
      </c>
      <c r="AL64" s="50">
        <f t="shared" si="172"/>
        <v>70</v>
      </c>
      <c r="AM64" s="31">
        <f>SUM(D64:AL64)</f>
        <v>270725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L65" si="174">E68+E70+E72+E74+E76+E78+E80+E82+E84+E86+E88+E90+E92+E94+E96+E98+E100+E102+E104+E106+E108+E110</f>
        <v>290700</v>
      </c>
      <c r="F65" s="51">
        <f t="shared" si="174"/>
        <v>291215</v>
      </c>
      <c r="G65" s="51">
        <f t="shared" si="174"/>
        <v>384964</v>
      </c>
      <c r="H65" s="51">
        <f t="shared" si="174"/>
        <v>433309</v>
      </c>
      <c r="I65" s="51">
        <f t="shared" si="174"/>
        <v>354454</v>
      </c>
      <c r="J65" s="51">
        <f t="shared" si="174"/>
        <v>532661</v>
      </c>
      <c r="K65" s="51">
        <f t="shared" si="174"/>
        <v>452106</v>
      </c>
      <c r="L65" s="51">
        <f t="shared" si="174"/>
        <v>428272</v>
      </c>
      <c r="M65" s="51">
        <f t="shared" si="174"/>
        <v>359157</v>
      </c>
      <c r="N65" s="51">
        <f t="shared" si="174"/>
        <v>445114</v>
      </c>
      <c r="O65" s="51">
        <f t="shared" si="174"/>
        <v>600427</v>
      </c>
      <c r="P65" s="51">
        <f t="shared" si="174"/>
        <v>993105</v>
      </c>
      <c r="Q65" s="51">
        <f t="shared" si="174"/>
        <v>965898</v>
      </c>
      <c r="R65" s="51">
        <f t="shared" si="174"/>
        <v>1339230</v>
      </c>
      <c r="S65" s="51">
        <f t="shared" si="174"/>
        <v>1341620</v>
      </c>
      <c r="T65" s="51">
        <f t="shared" si="174"/>
        <v>1686528</v>
      </c>
      <c r="U65" s="51">
        <f t="shared" si="174"/>
        <v>3095589</v>
      </c>
      <c r="V65" s="51">
        <f t="shared" si="174"/>
        <v>2401706.87</v>
      </c>
      <c r="W65" s="51">
        <f t="shared" si="174"/>
        <v>4403195.42</v>
      </c>
      <c r="X65" s="51">
        <f t="shared" si="174"/>
        <v>1517858</v>
      </c>
      <c r="Y65" s="51">
        <f t="shared" si="174"/>
        <v>2491301.58</v>
      </c>
      <c r="Z65" s="51">
        <f t="shared" si="174"/>
        <v>2064349.7</v>
      </c>
      <c r="AA65" s="51">
        <f t="shared" si="174"/>
        <v>2615233.61</v>
      </c>
      <c r="AB65" s="51">
        <f t="shared" si="174"/>
        <v>2151445.2351087695</v>
      </c>
      <c r="AC65" s="51">
        <f t="shared" si="174"/>
        <v>4235800.6245057993</v>
      </c>
      <c r="AD65" s="51">
        <f t="shared" si="174"/>
        <v>4175618.1962603531</v>
      </c>
      <c r="AE65" s="51">
        <f t="shared" si="174"/>
        <v>5433161.9000000004</v>
      </c>
      <c r="AF65" s="51">
        <f t="shared" si="174"/>
        <v>3882747.69</v>
      </c>
      <c r="AG65" s="51">
        <f t="shared" si="174"/>
        <v>4531665.3149999995</v>
      </c>
      <c r="AH65" s="51">
        <f t="shared" si="174"/>
        <v>4629132.37</v>
      </c>
      <c r="AI65" s="51">
        <f t="shared" si="174"/>
        <v>4455936.9879999999</v>
      </c>
      <c r="AJ65" s="51">
        <f t="shared" si="174"/>
        <v>8486356.5669999998</v>
      </c>
      <c r="AK65" s="51">
        <f t="shared" ref="AK65" si="175">AK68+AK70+AK72+AK74+AK76+AK78+AK80+AK82+AK84+AK86+AK88+AK90+AK92+AK94+AK96+AK98+AK100+AK102+AK104+AK106+AK108+AK110</f>
        <v>5368971.8359999992</v>
      </c>
      <c r="AL65" s="51">
        <f t="shared" si="174"/>
        <v>37624.879999999997</v>
      </c>
      <c r="AM65" s="33">
        <f>SUM(D65:AL65)</f>
        <v>77211795.781874895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2024'!P9</f>
        <v>0</v>
      </c>
      <c r="AM67" s="17">
        <f t="shared" ref="AM67:AM110" si="176">SUM(D67:AL67)</f>
        <v>19811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2024'!P10</f>
        <v>0</v>
      </c>
      <c r="AM68" s="18">
        <f t="shared" si="176"/>
        <v>3258378.18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2024'!P11</f>
        <v>0</v>
      </c>
      <c r="AM69" s="17">
        <f t="shared" si="176"/>
        <v>6595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2024'!P12</f>
        <v>0</v>
      </c>
      <c r="AM70" s="18">
        <f t="shared" si="176"/>
        <v>984592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2024'!P13</f>
        <v>0</v>
      </c>
      <c r="AM71" s="17">
        <f t="shared" si="176"/>
        <v>4703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2024'!P14</f>
        <v>0</v>
      </c>
      <c r="AM72" s="18">
        <f t="shared" si="176"/>
        <v>623340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2024'!P15</f>
        <v>0</v>
      </c>
      <c r="AM73" s="17">
        <f t="shared" si="176"/>
        <v>28212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2024'!P16</f>
        <v>0</v>
      </c>
      <c r="AM74" s="18">
        <f t="shared" si="176"/>
        <v>11545291.57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v>2203</v>
      </c>
      <c r="AL75" s="14">
        <f>'Ingreso de Datos 2024'!P17</f>
        <v>0</v>
      </c>
      <c r="AM75" s="17">
        <f t="shared" si="176"/>
        <v>22776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v>3500599.8099999996</v>
      </c>
      <c r="AL76" s="15">
        <f>'Ingreso de Datos 2024'!P18</f>
        <v>0</v>
      </c>
      <c r="AM76" s="18">
        <f t="shared" si="176"/>
        <v>23384383.094874922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v>273</v>
      </c>
      <c r="AL77" s="17">
        <f>'Ingreso de Datos 2024'!P19</f>
        <v>0</v>
      </c>
      <c r="AM77" s="17">
        <f t="shared" ref="AM77:AM80" si="177">SUM(D77:AL77)</f>
        <v>2670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v>507605.66600000032</v>
      </c>
      <c r="AL78" s="18">
        <f>'Ingreso de Datos 2024'!P20</f>
        <v>22854.48</v>
      </c>
      <c r="AM78" s="18">
        <f t="shared" si="177"/>
        <v>3351981.1889999998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2024'!P21</f>
        <v>0</v>
      </c>
      <c r="AM79" s="17">
        <f t="shared" si="177"/>
        <v>11936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2024'!P22</f>
        <v>0</v>
      </c>
      <c r="AM80" s="18">
        <f t="shared" si="177"/>
        <v>1451400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2024'!P23</f>
        <v>0</v>
      </c>
      <c r="AM81" s="17">
        <f t="shared" si="176"/>
        <v>17729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2024'!P24</f>
        <v>0</v>
      </c>
      <c r="AM82" s="18">
        <f t="shared" si="176"/>
        <v>1498532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v>57</v>
      </c>
      <c r="AL83" s="14">
        <f>'Ingreso de Datos 2024'!P25</f>
        <v>5</v>
      </c>
      <c r="AM83" s="17">
        <f t="shared" si="176"/>
        <v>1939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v>18474</v>
      </c>
      <c r="AL84" s="15">
        <f>'Ingreso de Datos 2024'!P26</f>
        <v>1436</v>
      </c>
      <c r="AM84" s="18">
        <f t="shared" si="176"/>
        <v>391951.56000000006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2024'!P27</f>
        <v>0</v>
      </c>
      <c r="AM85" s="17">
        <f t="shared" si="176"/>
        <v>17750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2024'!P28</f>
        <v>0</v>
      </c>
      <c r="AM86" s="18">
        <f t="shared" si="176"/>
        <v>2820337.5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2024'!P29</f>
        <v>0</v>
      </c>
      <c r="AM87" s="17">
        <f t="shared" si="176"/>
        <v>2071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2024'!P30</f>
        <v>0</v>
      </c>
      <c r="AM88" s="18">
        <f t="shared" si="176"/>
        <v>808740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v>398</v>
      </c>
      <c r="AL89" s="14">
        <f>'Ingreso de Datos 2024'!P31</f>
        <v>1</v>
      </c>
      <c r="AM89" s="17">
        <f t="shared" si="176"/>
        <v>18533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v>183960</v>
      </c>
      <c r="AL90" s="15">
        <f>'Ingreso de Datos 2024'!P32</f>
        <v>600</v>
      </c>
      <c r="AM90" s="18">
        <f t="shared" si="176"/>
        <v>7044145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2024'!P33</f>
        <v>0</v>
      </c>
      <c r="AM91" s="17">
        <f t="shared" si="176"/>
        <v>4958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2024'!P34</f>
        <v>0</v>
      </c>
      <c r="AM92" s="18">
        <f t="shared" si="176"/>
        <v>2062528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v>629</v>
      </c>
      <c r="AL93" s="14">
        <f>'Ingreso de Datos 2024'!P35</f>
        <v>0</v>
      </c>
      <c r="AM93" s="17">
        <f t="shared" si="176"/>
        <v>15686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v>387464</v>
      </c>
      <c r="AL94" s="15">
        <f>'Ingreso de Datos 2024'!P36</f>
        <v>0</v>
      </c>
      <c r="AM94" s="18">
        <f t="shared" si="176"/>
        <v>7721258.2000000002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v>1239</v>
      </c>
      <c r="AL95" s="14">
        <f>'Ingreso de Datos 2024'!P37</f>
        <v>0</v>
      </c>
      <c r="AM95" s="17">
        <f t="shared" si="176"/>
        <v>72824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v>309460.3</v>
      </c>
      <c r="AL96" s="15">
        <f>'Ingreso de Datos 2024'!P38</f>
        <v>0</v>
      </c>
      <c r="AM96" s="18">
        <f t="shared" si="176"/>
        <v>6922201.9799999995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2024'!P39</f>
        <v>0</v>
      </c>
      <c r="AM97" s="17">
        <f t="shared" si="176"/>
        <v>2276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2024'!P40</f>
        <v>0</v>
      </c>
      <c r="AM98" s="18">
        <f t="shared" si="176"/>
        <v>107760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2024'!P41</f>
        <v>0</v>
      </c>
      <c r="AM99" s="17">
        <f t="shared" si="176"/>
        <v>1991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2024'!P42</f>
        <v>0</v>
      </c>
      <c r="AM100" s="18">
        <f t="shared" si="176"/>
        <v>212267.88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2024'!P43</f>
        <v>0</v>
      </c>
      <c r="AM101" s="17">
        <f t="shared" si="176"/>
        <v>96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2024'!P44</f>
        <v>0</v>
      </c>
      <c r="AM102" s="18">
        <f t="shared" si="176"/>
        <v>5310.35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v>988</v>
      </c>
      <c r="AL103" s="14">
        <f>'Ingreso de Datos 2024'!P45</f>
        <v>0</v>
      </c>
      <c r="AM103" s="87">
        <f t="shared" si="176"/>
        <v>6918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v>294009.61</v>
      </c>
      <c r="AL104" s="15">
        <f>'Ingreso de Datos 2024'!P46</f>
        <v>0</v>
      </c>
      <c r="AM104" s="88">
        <f t="shared" si="176"/>
        <v>1431345.4700000002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7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v>129</v>
      </c>
      <c r="AL105" s="59">
        <f>'Ingreso de Datos 2024'!P47</f>
        <v>64</v>
      </c>
      <c r="AM105" s="87">
        <f t="shared" si="176"/>
        <v>1199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8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v>35631.85</v>
      </c>
      <c r="AL106" s="60">
        <f>'Ingreso de Datos 2024'!P48</f>
        <v>12734.4</v>
      </c>
      <c r="AM106" s="88">
        <f t="shared" si="176"/>
        <v>291808.57799999998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v>715</v>
      </c>
      <c r="AL107" s="17">
        <f>'Ingreso de Datos 2024'!P49</f>
        <v>0</v>
      </c>
      <c r="AM107" s="17">
        <f t="shared" si="176"/>
        <v>7007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v>131766.6</v>
      </c>
      <c r="AL108" s="18">
        <f>'Ingreso de Datos 2024'!P50</f>
        <v>0</v>
      </c>
      <c r="AM108" s="18">
        <f t="shared" si="176"/>
        <v>1235771.2600000002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v>0</v>
      </c>
      <c r="AL109" s="14">
        <f>'Ingreso de Datos 2024'!P51</f>
        <v>0</v>
      </c>
      <c r="AM109" s="17">
        <f t="shared" si="176"/>
        <v>3045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v>0</v>
      </c>
      <c r="AL110" s="15">
        <f>'Ingreso de Datos 2024'!P52</f>
        <v>0</v>
      </c>
      <c r="AM110" s="18">
        <f t="shared" si="176"/>
        <v>58471.97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2024'!P67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2024'!P68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2024'!P69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2024'!P70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2024'!P71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2024'!P72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2024'!P73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2024'!P74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2024'!P75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2024'!P76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2024'!P77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2024'!P78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2024'!P79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2024'!P80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2024'!P81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2024'!P82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2024'!P83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2024'!P84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2024'!P85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2024'!P86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2024'!P87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2024'!P88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2024'!P89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2024'!P90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2024'!P91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2024'!P92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2024'!P93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2024'!P94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2024'!P95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2024'!P96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2024'!P97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2024'!P98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2024'!P99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2024'!P100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2024'!P101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2024'!P102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2024'!P103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2024'!P104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2024'!P105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2024'!P106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2024'!P107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2024'!P108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2024'!P109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2024'!P110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L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ref="AK9" si="2">AK12+AK14+AK16+AK18+AK20+AK22+AK24+AK26+AK28+AK30+AK32+AK34+AK36+AK38+AK40+AK42+AK44+AK46+AK48+AK50+AK52+AK54</f>
        <v>1613</v>
      </c>
      <c r="AL9" s="50">
        <f t="shared" si="1"/>
        <v>154</v>
      </c>
      <c r="AM9" s="31">
        <f>SUM(D9:AL9)</f>
        <v>45534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34380</v>
      </c>
      <c r="E10" s="51">
        <f t="shared" si="3"/>
        <v>34550</v>
      </c>
      <c r="F10" s="51">
        <f t="shared" si="3"/>
        <v>45750</v>
      </c>
      <c r="G10" s="51">
        <f t="shared" si="3"/>
        <v>80058</v>
      </c>
      <c r="H10" s="51">
        <f t="shared" si="3"/>
        <v>87337</v>
      </c>
      <c r="I10" s="51">
        <f t="shared" si="3"/>
        <v>76248</v>
      </c>
      <c r="J10" s="51">
        <f t="shared" si="3"/>
        <v>83994</v>
      </c>
      <c r="K10" s="51">
        <f t="shared" si="3"/>
        <v>105310</v>
      </c>
      <c r="L10" s="51">
        <f t="shared" si="3"/>
        <v>123080</v>
      </c>
      <c r="M10" s="51">
        <f t="shared" si="3"/>
        <v>99960</v>
      </c>
      <c r="N10" s="51">
        <f t="shared" si="3"/>
        <v>94346</v>
      </c>
      <c r="O10" s="51">
        <f t="shared" si="3"/>
        <v>109360</v>
      </c>
      <c r="P10" s="51">
        <f t="shared" si="3"/>
        <v>95401</v>
      </c>
      <c r="Q10" s="51">
        <f t="shared" si="3"/>
        <v>170045</v>
      </c>
      <c r="R10" s="51">
        <f t="shared" si="3"/>
        <v>216956</v>
      </c>
      <c r="S10" s="51">
        <f t="shared" si="3"/>
        <v>165380</v>
      </c>
      <c r="T10" s="51">
        <f t="shared" si="3"/>
        <v>147169</v>
      </c>
      <c r="U10" s="51">
        <f t="shared" si="3"/>
        <v>987578</v>
      </c>
      <c r="V10" s="51">
        <f t="shared" si="3"/>
        <v>586326</v>
      </c>
      <c r="W10" s="51">
        <f t="shared" si="3"/>
        <v>759287.5</v>
      </c>
      <c r="X10" s="51">
        <f t="shared" si="3"/>
        <v>439239.3</v>
      </c>
      <c r="Y10" s="51">
        <f t="shared" si="3"/>
        <v>546871.43999999994</v>
      </c>
      <c r="Z10" s="51">
        <f t="shared" si="3"/>
        <v>625702.11</v>
      </c>
      <c r="AA10" s="51">
        <f t="shared" si="3"/>
        <v>612477.30000000005</v>
      </c>
      <c r="AB10" s="51">
        <f t="shared" si="3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L10" si="4">AD13+AD15+AD17+AD19+AD21+AD23+AD25+AD27+AD29+AD31+AD33+AD35+AD37+AD39+AD41+AD43+AD45+AD47+AD49+AD51+AD53+AD55</f>
        <v>754934.32400000002</v>
      </c>
      <c r="AE10" s="51">
        <f t="shared" si="4"/>
        <v>829958.23900000006</v>
      </c>
      <c r="AF10" s="51">
        <f t="shared" si="4"/>
        <v>688195.15728723665</v>
      </c>
      <c r="AG10" s="51">
        <f t="shared" si="4"/>
        <v>1741773.8313820232</v>
      </c>
      <c r="AH10" s="51">
        <f t="shared" si="4"/>
        <v>1657604.57</v>
      </c>
      <c r="AI10" s="51">
        <f t="shared" si="4"/>
        <v>888567.71</v>
      </c>
      <c r="AJ10" s="51">
        <f t="shared" si="4"/>
        <v>1557975.2450000001</v>
      </c>
      <c r="AK10" s="51">
        <f t="shared" ref="AK10" si="5">AK13+AK15+AK17+AK19+AK21+AK23+AK25+AK27+AK29+AK31+AK33+AK35+AK37+AK39+AK41+AK43+AK45+AK47+AK49+AK51+AK53+AK55</f>
        <v>1730356.79</v>
      </c>
      <c r="AL10" s="51">
        <f t="shared" si="4"/>
        <v>311104.46999999997</v>
      </c>
      <c r="AM10" s="33">
        <f>SUM(D10:AL10)</f>
        <v>18178938.01328481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94</v>
      </c>
      <c r="E12" s="59">
        <f t="shared" si="6"/>
        <v>81</v>
      </c>
      <c r="F12" s="59">
        <f t="shared" si="6"/>
        <v>98</v>
      </c>
      <c r="G12" s="59">
        <f t="shared" si="6"/>
        <v>193</v>
      </c>
      <c r="H12" s="59">
        <f t="shared" si="6"/>
        <v>150</v>
      </c>
      <c r="I12" s="59">
        <f t="shared" si="6"/>
        <v>92</v>
      </c>
      <c r="J12" s="59">
        <f t="shared" si="6"/>
        <v>72</v>
      </c>
      <c r="K12" s="59">
        <f t="shared" si="6"/>
        <v>96</v>
      </c>
      <c r="L12" s="59">
        <f t="shared" si="6"/>
        <v>59</v>
      </c>
      <c r="M12" s="59">
        <f t="shared" si="6"/>
        <v>60</v>
      </c>
      <c r="N12" s="59">
        <f t="shared" si="6"/>
        <v>36</v>
      </c>
      <c r="O12" s="59">
        <f t="shared" si="6"/>
        <v>58</v>
      </c>
      <c r="P12" s="59">
        <f t="shared" si="6"/>
        <v>44</v>
      </c>
      <c r="Q12" s="59">
        <f t="shared" si="6"/>
        <v>24</v>
      </c>
      <c r="R12" s="59">
        <f t="shared" si="6"/>
        <v>54</v>
      </c>
      <c r="S12" s="59">
        <f t="shared" si="6"/>
        <v>48</v>
      </c>
      <c r="T12" s="59">
        <f t="shared" si="6"/>
        <v>54</v>
      </c>
      <c r="U12" s="59">
        <f t="shared" si="6"/>
        <v>65</v>
      </c>
      <c r="V12" s="59">
        <f t="shared" si="6"/>
        <v>65</v>
      </c>
      <c r="W12" s="59">
        <f t="shared" si="6"/>
        <v>87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1530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10480</v>
      </c>
      <c r="E13" s="60">
        <f t="shared" si="11"/>
        <v>8990</v>
      </c>
      <c r="F13" s="60">
        <f t="shared" si="11"/>
        <v>10920</v>
      </c>
      <c r="G13" s="60">
        <f t="shared" si="11"/>
        <v>21570</v>
      </c>
      <c r="H13" s="60">
        <f t="shared" si="11"/>
        <v>16980</v>
      </c>
      <c r="I13" s="60">
        <f t="shared" si="11"/>
        <v>11300</v>
      </c>
      <c r="J13" s="60">
        <f t="shared" si="11"/>
        <v>9520</v>
      </c>
      <c r="K13" s="60">
        <f t="shared" si="11"/>
        <v>13500</v>
      </c>
      <c r="L13" s="60">
        <f t="shared" si="11"/>
        <v>7870</v>
      </c>
      <c r="M13" s="60">
        <f t="shared" si="11"/>
        <v>7920</v>
      </c>
      <c r="N13" s="60">
        <f t="shared" si="11"/>
        <v>4800</v>
      </c>
      <c r="O13" s="60">
        <f t="shared" si="11"/>
        <v>8280</v>
      </c>
      <c r="P13" s="60">
        <f t="shared" si="11"/>
        <v>7480</v>
      </c>
      <c r="Q13" s="60">
        <f t="shared" si="11"/>
        <v>4080</v>
      </c>
      <c r="R13" s="60">
        <f t="shared" si="11"/>
        <v>9010</v>
      </c>
      <c r="S13" s="60">
        <f t="shared" si="11"/>
        <v>8160</v>
      </c>
      <c r="T13" s="60">
        <f t="shared" si="11"/>
        <v>11770</v>
      </c>
      <c r="U13" s="60">
        <f t="shared" si="11"/>
        <v>19110</v>
      </c>
      <c r="V13" s="60">
        <f t="shared" si="11"/>
        <v>33390</v>
      </c>
      <c r="W13" s="60">
        <f t="shared" si="11"/>
        <v>45446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270576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128</v>
      </c>
      <c r="G14" s="59">
        <f t="shared" si="15"/>
        <v>202</v>
      </c>
      <c r="H14" s="59">
        <f t="shared" si="15"/>
        <v>214</v>
      </c>
      <c r="I14" s="59">
        <f t="shared" si="15"/>
        <v>210</v>
      </c>
      <c r="J14" s="59">
        <f t="shared" si="15"/>
        <v>233</v>
      </c>
      <c r="K14" s="59">
        <f t="shared" si="15"/>
        <v>286</v>
      </c>
      <c r="L14" s="59">
        <f t="shared" si="15"/>
        <v>333</v>
      </c>
      <c r="M14" s="59">
        <f t="shared" si="15"/>
        <v>334</v>
      </c>
      <c r="N14" s="59">
        <f t="shared" si="15"/>
        <v>315</v>
      </c>
      <c r="O14" s="59">
        <f t="shared" si="15"/>
        <v>371</v>
      </c>
      <c r="P14" s="59">
        <f t="shared" si="15"/>
        <v>320</v>
      </c>
      <c r="Q14" s="59">
        <f t="shared" si="15"/>
        <v>88</v>
      </c>
      <c r="R14" s="59">
        <f t="shared" si="15"/>
        <v>123</v>
      </c>
      <c r="S14" s="59">
        <f t="shared" si="15"/>
        <v>0</v>
      </c>
      <c r="T14" s="59">
        <f t="shared" si="15"/>
        <v>25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3182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15330</v>
      </c>
      <c r="G15" s="60">
        <f t="shared" si="19"/>
        <v>36538</v>
      </c>
      <c r="H15" s="60">
        <f t="shared" si="19"/>
        <v>40947</v>
      </c>
      <c r="I15" s="60">
        <f t="shared" si="19"/>
        <v>40238</v>
      </c>
      <c r="J15" s="60">
        <f t="shared" si="19"/>
        <v>39644</v>
      </c>
      <c r="K15" s="60">
        <f t="shared" si="19"/>
        <v>52100</v>
      </c>
      <c r="L15" s="60">
        <f t="shared" si="19"/>
        <v>65570</v>
      </c>
      <c r="M15" s="60">
        <f t="shared" si="19"/>
        <v>65740</v>
      </c>
      <c r="N15" s="60">
        <f t="shared" si="19"/>
        <v>59616</v>
      </c>
      <c r="O15" s="60">
        <f t="shared" si="19"/>
        <v>58230</v>
      </c>
      <c r="P15" s="60">
        <f t="shared" si="19"/>
        <v>53011</v>
      </c>
      <c r="Q15" s="60">
        <f t="shared" si="19"/>
        <v>4075</v>
      </c>
      <c r="R15" s="60">
        <f t="shared" si="19"/>
        <v>5456</v>
      </c>
      <c r="S15" s="60">
        <f t="shared" si="19"/>
        <v>0</v>
      </c>
      <c r="T15" s="60">
        <f t="shared" si="19"/>
        <v>1103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537598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15</v>
      </c>
      <c r="K16" s="59">
        <f t="shared" si="23"/>
        <v>118</v>
      </c>
      <c r="L16" s="59">
        <f t="shared" si="23"/>
        <v>182</v>
      </c>
      <c r="M16" s="59">
        <f t="shared" si="23"/>
        <v>100</v>
      </c>
      <c r="N16" s="59">
        <f t="shared" si="23"/>
        <v>102</v>
      </c>
      <c r="O16" s="59">
        <f t="shared" si="23"/>
        <v>85</v>
      </c>
      <c r="P16" s="59">
        <f t="shared" si="23"/>
        <v>150</v>
      </c>
      <c r="Q16" s="59">
        <f t="shared" si="23"/>
        <v>345</v>
      </c>
      <c r="R16" s="59">
        <f t="shared" si="23"/>
        <v>29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1126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3600</v>
      </c>
      <c r="K17" s="60">
        <f t="shared" si="27"/>
        <v>28320</v>
      </c>
      <c r="L17" s="60">
        <f t="shared" si="27"/>
        <v>43680</v>
      </c>
      <c r="M17" s="60">
        <f t="shared" si="27"/>
        <v>24000</v>
      </c>
      <c r="N17" s="60">
        <f t="shared" si="27"/>
        <v>24480</v>
      </c>
      <c r="O17" s="60">
        <f t="shared" si="27"/>
        <v>20400</v>
      </c>
      <c r="P17" s="60">
        <f t="shared" si="27"/>
        <v>33000</v>
      </c>
      <c r="Q17" s="60">
        <f t="shared" si="27"/>
        <v>75900</v>
      </c>
      <c r="R17" s="60">
        <f t="shared" si="27"/>
        <v>6380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259760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235</v>
      </c>
      <c r="R18" s="59">
        <f t="shared" si="31"/>
        <v>446</v>
      </c>
      <c r="S18" s="59">
        <f t="shared" si="31"/>
        <v>284</v>
      </c>
      <c r="T18" s="59">
        <f t="shared" si="31"/>
        <v>191</v>
      </c>
      <c r="U18" s="59">
        <f t="shared" si="31"/>
        <v>1067</v>
      </c>
      <c r="V18" s="59">
        <f t="shared" si="31"/>
        <v>732</v>
      </c>
      <c r="W18" s="59">
        <f t="shared" si="31"/>
        <v>717</v>
      </c>
      <c r="X18" s="14">
        <f t="shared" si="31"/>
        <v>523</v>
      </c>
      <c r="Y18" s="14">
        <f t="shared" si="31"/>
        <v>503</v>
      </c>
      <c r="Z18" s="14">
        <f t="shared" si="31"/>
        <v>14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4712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84600</v>
      </c>
      <c r="R19" s="60">
        <f t="shared" si="35"/>
        <v>160560</v>
      </c>
      <c r="S19" s="60">
        <f t="shared" si="35"/>
        <v>104532</v>
      </c>
      <c r="T19" s="60">
        <f t="shared" si="35"/>
        <v>91992</v>
      </c>
      <c r="U19" s="60">
        <f t="shared" si="35"/>
        <v>672868</v>
      </c>
      <c r="V19" s="60">
        <f t="shared" si="35"/>
        <v>467074</v>
      </c>
      <c r="W19" s="60">
        <f t="shared" si="35"/>
        <v>498273</v>
      </c>
      <c r="X19" s="15">
        <f t="shared" si="35"/>
        <v>315373.3</v>
      </c>
      <c r="Y19" s="15">
        <f t="shared" si="35"/>
        <v>328120.44</v>
      </c>
      <c r="Z19" s="15">
        <f t="shared" si="35"/>
        <v>12702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2736094.7399999998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544</v>
      </c>
      <c r="AA20" s="14">
        <f t="shared" si="39"/>
        <v>452</v>
      </c>
      <c r="AB20" s="14">
        <f t="shared" si="39"/>
        <v>486</v>
      </c>
      <c r="AC20" s="14">
        <f t="shared" si="39"/>
        <v>92</v>
      </c>
      <c r="AD20" s="14">
        <f t="shared" si="39"/>
        <v>190</v>
      </c>
      <c r="AE20" s="14">
        <f t="shared" si="39"/>
        <v>262</v>
      </c>
      <c r="AF20" s="14">
        <f t="shared" si="39"/>
        <v>159</v>
      </c>
      <c r="AG20" s="14">
        <f t="shared" ref="AG20:AH20" si="40">AG75+AG130</f>
        <v>444</v>
      </c>
      <c r="AH20" s="14">
        <f t="shared" si="40"/>
        <v>323</v>
      </c>
      <c r="AI20" s="14">
        <f t="shared" ref="AI20:AJ25" si="41">AI75+AI130</f>
        <v>149</v>
      </c>
      <c r="AJ20" s="14">
        <f t="shared" si="41"/>
        <v>243</v>
      </c>
      <c r="AK20" s="14">
        <f t="shared" ref="AK20" si="42">AK75+AK130</f>
        <v>347</v>
      </c>
      <c r="AL20" s="14">
        <f t="shared" si="39"/>
        <v>154</v>
      </c>
      <c r="AM20" s="17">
        <f t="shared" si="10"/>
        <v>3845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425510.61</v>
      </c>
      <c r="AA21" s="15">
        <f t="shared" si="43"/>
        <v>333749</v>
      </c>
      <c r="AB21" s="15">
        <f t="shared" si="43"/>
        <v>494256.36</v>
      </c>
      <c r="AC21" s="15">
        <f t="shared" si="43"/>
        <v>571584.66661555076</v>
      </c>
      <c r="AD21" s="15">
        <f t="shared" si="43"/>
        <v>293056.35399999999</v>
      </c>
      <c r="AE21" s="15">
        <f t="shared" si="43"/>
        <v>361210.99900000001</v>
      </c>
      <c r="AF21" s="15">
        <f t="shared" si="43"/>
        <v>264788.46728723671</v>
      </c>
      <c r="AG21" s="15">
        <f t="shared" ref="AG21:AH21" si="44">AG76+AG131</f>
        <v>861853.61138202343</v>
      </c>
      <c r="AH21" s="15">
        <f t="shared" si="44"/>
        <v>857584.25000000012</v>
      </c>
      <c r="AI21" s="15">
        <f t="shared" si="41"/>
        <v>370763.31</v>
      </c>
      <c r="AJ21" s="15">
        <f t="shared" si="41"/>
        <v>723010.16</v>
      </c>
      <c r="AK21" s="15">
        <f t="shared" ref="AK21" si="45">AK76+AK131</f>
        <v>1155101.77</v>
      </c>
      <c r="AL21" s="15">
        <f>AL76+AL131</f>
        <v>309085</v>
      </c>
      <c r="AM21" s="18">
        <f t="shared" si="10"/>
        <v>7021554.5582848098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58</v>
      </c>
      <c r="AE22" s="14">
        <f t="shared" si="46"/>
        <v>51</v>
      </c>
      <c r="AF22" s="14">
        <f t="shared" si="46"/>
        <v>47</v>
      </c>
      <c r="AG22" s="14">
        <f t="shared" si="46"/>
        <v>137</v>
      </c>
      <c r="AH22" s="14">
        <f t="shared" si="46"/>
        <v>64</v>
      </c>
      <c r="AI22" s="14">
        <f t="shared" si="41"/>
        <v>3</v>
      </c>
      <c r="AJ22" s="14">
        <f t="shared" si="41"/>
        <v>0</v>
      </c>
      <c r="AK22" s="14">
        <f t="shared" ref="AK22" si="47">AK77+AK132</f>
        <v>28</v>
      </c>
      <c r="AL22" s="14">
        <f>AL77+AL132</f>
        <v>0</v>
      </c>
      <c r="AM22" s="17">
        <f t="shared" ref="AM22:AM25" si="48">SUM(D22:AL22)</f>
        <v>388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70852.44</v>
      </c>
      <c r="AE23" s="15">
        <f t="shared" si="49"/>
        <v>85135.75</v>
      </c>
      <c r="AF23" s="15">
        <f t="shared" si="49"/>
        <v>48145.009999999995</v>
      </c>
      <c r="AG23" s="15">
        <f t="shared" si="49"/>
        <v>136996.06999999998</v>
      </c>
      <c r="AH23" s="15">
        <f t="shared" si="49"/>
        <v>82954.569999999992</v>
      </c>
      <c r="AI23" s="15">
        <f t="shared" si="41"/>
        <v>28652.080000000002</v>
      </c>
      <c r="AJ23" s="15">
        <f t="shared" si="41"/>
        <v>19093.96</v>
      </c>
      <c r="AK23" s="15">
        <f t="shared" ref="AK23" si="50">AK78+AK133</f>
        <v>70178.669999999984</v>
      </c>
      <c r="AL23" s="15">
        <f>AL78+AL133</f>
        <v>2019.47</v>
      </c>
      <c r="AM23" s="18">
        <f t="shared" si="48"/>
        <v>544028.02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22</v>
      </c>
      <c r="E24" s="59">
        <f t="shared" si="51"/>
        <v>25</v>
      </c>
      <c r="F24" s="59">
        <f t="shared" si="51"/>
        <v>19</v>
      </c>
      <c r="G24" s="59">
        <f t="shared" si="51"/>
        <v>28</v>
      </c>
      <c r="H24" s="59">
        <f t="shared" si="51"/>
        <v>54</v>
      </c>
      <c r="I24" s="59">
        <f t="shared" si="51"/>
        <v>65</v>
      </c>
      <c r="J24" s="59">
        <f t="shared" si="51"/>
        <v>86</v>
      </c>
      <c r="K24" s="59">
        <f t="shared" si="51"/>
        <v>78</v>
      </c>
      <c r="L24" s="59">
        <f t="shared" si="51"/>
        <v>38</v>
      </c>
      <c r="M24" s="59">
        <f t="shared" si="51"/>
        <v>16</v>
      </c>
      <c r="N24" s="59">
        <f t="shared" si="51"/>
        <v>38</v>
      </c>
      <c r="O24" s="59">
        <f t="shared" si="51"/>
        <v>20</v>
      </c>
      <c r="P24" s="59">
        <f t="shared" si="51"/>
        <v>14</v>
      </c>
      <c r="Q24" s="59">
        <f t="shared" si="51"/>
        <v>10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513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2900</v>
      </c>
      <c r="E25" s="60">
        <f t="shared" si="53"/>
        <v>3160</v>
      </c>
      <c r="F25" s="60">
        <f t="shared" si="53"/>
        <v>2140</v>
      </c>
      <c r="G25" s="60">
        <f t="shared" si="53"/>
        <v>3610</v>
      </c>
      <c r="H25" s="60">
        <f t="shared" si="53"/>
        <v>7810</v>
      </c>
      <c r="I25" s="60">
        <f t="shared" si="53"/>
        <v>9710</v>
      </c>
      <c r="J25" s="60">
        <f t="shared" si="53"/>
        <v>13230</v>
      </c>
      <c r="K25" s="60">
        <f t="shared" si="53"/>
        <v>11390</v>
      </c>
      <c r="L25" s="60">
        <f t="shared" si="53"/>
        <v>5960</v>
      </c>
      <c r="M25" s="60">
        <f t="shared" si="53"/>
        <v>2300</v>
      </c>
      <c r="N25" s="60">
        <f t="shared" si="53"/>
        <v>5450</v>
      </c>
      <c r="O25" s="60">
        <f t="shared" si="53"/>
        <v>2800</v>
      </c>
      <c r="P25" s="60">
        <f t="shared" si="53"/>
        <v>1760</v>
      </c>
      <c r="Q25" s="60">
        <f t="shared" si="53"/>
        <v>1390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73610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150</v>
      </c>
      <c r="E26" s="59">
        <f t="shared" si="55"/>
        <v>160</v>
      </c>
      <c r="F26" s="59">
        <f t="shared" si="55"/>
        <v>124</v>
      </c>
      <c r="G26" s="59">
        <f t="shared" si="55"/>
        <v>131</v>
      </c>
      <c r="H26" s="59">
        <f t="shared" si="55"/>
        <v>144</v>
      </c>
      <c r="I26" s="59">
        <f t="shared" si="55"/>
        <v>100</v>
      </c>
      <c r="J26" s="59">
        <f t="shared" si="55"/>
        <v>120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131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184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1244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21000</v>
      </c>
      <c r="E27" s="60">
        <f t="shared" si="59"/>
        <v>22400</v>
      </c>
      <c r="F27" s="60">
        <f t="shared" si="59"/>
        <v>17360</v>
      </c>
      <c r="G27" s="60">
        <f t="shared" si="59"/>
        <v>18340</v>
      </c>
      <c r="H27" s="60">
        <f t="shared" si="59"/>
        <v>21600</v>
      </c>
      <c r="I27" s="60">
        <f t="shared" si="59"/>
        <v>15000</v>
      </c>
      <c r="J27" s="60">
        <f t="shared" si="59"/>
        <v>18000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19650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8280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161630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1</v>
      </c>
      <c r="T28" s="59">
        <f t="shared" si="63"/>
        <v>0</v>
      </c>
      <c r="U28" s="59">
        <f t="shared" si="63"/>
        <v>0</v>
      </c>
      <c r="V28" s="59">
        <f t="shared" si="63"/>
        <v>1</v>
      </c>
      <c r="W28" s="59">
        <f t="shared" si="63"/>
        <v>0</v>
      </c>
      <c r="X28" s="14">
        <f t="shared" si="63"/>
        <v>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0</v>
      </c>
      <c r="AL28" s="14">
        <f t="shared" si="63"/>
        <v>0</v>
      </c>
      <c r="AM28" s="17">
        <f t="shared" si="10"/>
        <v>4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150</v>
      </c>
      <c r="Q29" s="60">
        <f t="shared" si="67"/>
        <v>0</v>
      </c>
      <c r="R29" s="60">
        <f t="shared" si="67"/>
        <v>120</v>
      </c>
      <c r="S29" s="60">
        <f t="shared" si="67"/>
        <v>200</v>
      </c>
      <c r="T29" s="60">
        <f t="shared" si="67"/>
        <v>0</v>
      </c>
      <c r="U29" s="60">
        <f t="shared" si="67"/>
        <v>0</v>
      </c>
      <c r="V29" s="60">
        <f t="shared" si="67"/>
        <v>200</v>
      </c>
      <c r="W29" s="60">
        <f t="shared" si="67"/>
        <v>0</v>
      </c>
      <c r="X29" s="15">
        <f t="shared" si="67"/>
        <v>0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0</v>
      </c>
      <c r="AL29" s="15">
        <f t="shared" si="67"/>
        <v>0</v>
      </c>
      <c r="AM29" s="18">
        <f t="shared" si="10"/>
        <v>670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163</v>
      </c>
      <c r="S30" s="59">
        <f t="shared" si="71"/>
        <v>209</v>
      </c>
      <c r="T30" s="59">
        <f t="shared" si="71"/>
        <v>198</v>
      </c>
      <c r="U30" s="59">
        <f t="shared" si="71"/>
        <v>664</v>
      </c>
      <c r="V30" s="59">
        <f t="shared" si="71"/>
        <v>253</v>
      </c>
      <c r="W30" s="59">
        <f t="shared" si="71"/>
        <v>171</v>
      </c>
      <c r="X30" s="14">
        <f t="shared" si="71"/>
        <v>97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1755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35430</v>
      </c>
      <c r="S31" s="60">
        <f t="shared" si="75"/>
        <v>43890</v>
      </c>
      <c r="T31" s="60">
        <f t="shared" si="75"/>
        <v>41878</v>
      </c>
      <c r="U31" s="60">
        <f t="shared" si="75"/>
        <v>160479</v>
      </c>
      <c r="V31" s="60">
        <f t="shared" si="75"/>
        <v>63125</v>
      </c>
      <c r="W31" s="60">
        <f t="shared" si="75"/>
        <v>42687.5</v>
      </c>
      <c r="X31" s="15">
        <f t="shared" si="75"/>
        <v>24250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411739.5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275</v>
      </c>
      <c r="Z34" s="14">
        <f t="shared" si="87"/>
        <v>294</v>
      </c>
      <c r="AA34" s="14">
        <f t="shared" si="87"/>
        <v>430</v>
      </c>
      <c r="AB34" s="14">
        <f t="shared" si="87"/>
        <v>303</v>
      </c>
      <c r="AC34" s="14">
        <f t="shared" si="87"/>
        <v>316</v>
      </c>
      <c r="AD34" s="14">
        <f t="shared" si="87"/>
        <v>385</v>
      </c>
      <c r="AE34" s="14">
        <f t="shared" si="87"/>
        <v>104</v>
      </c>
      <c r="AF34" s="14">
        <f t="shared" si="87"/>
        <v>82</v>
      </c>
      <c r="AG34" s="14">
        <f t="shared" ref="AG34:AH34" si="88">AG89+AG144</f>
        <v>106</v>
      </c>
      <c r="AH34" s="14">
        <f t="shared" si="88"/>
        <v>129</v>
      </c>
      <c r="AI34" s="14">
        <f t="shared" ref="AI34:AJ34" si="89">AI89+AI144</f>
        <v>100</v>
      </c>
      <c r="AJ34" s="14">
        <f t="shared" si="89"/>
        <v>124</v>
      </c>
      <c r="AK34" s="14">
        <f t="shared" ref="AK34" si="90">AK89+AK144</f>
        <v>44</v>
      </c>
      <c r="AL34" s="14">
        <f t="shared" si="87"/>
        <v>0</v>
      </c>
      <c r="AM34" s="17">
        <f t="shared" si="10"/>
        <v>2692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82850</v>
      </c>
      <c r="Z35" s="15">
        <f t="shared" si="91"/>
        <v>89480</v>
      </c>
      <c r="AA35" s="15">
        <f t="shared" si="91"/>
        <v>149350</v>
      </c>
      <c r="AB35" s="15">
        <f t="shared" si="91"/>
        <v>109600</v>
      </c>
      <c r="AC35" s="15">
        <f t="shared" si="91"/>
        <v>120750</v>
      </c>
      <c r="AD35" s="15">
        <f t="shared" si="91"/>
        <v>152250</v>
      </c>
      <c r="AE35" s="15">
        <f t="shared" si="91"/>
        <v>38100</v>
      </c>
      <c r="AF35" s="15">
        <f t="shared" si="91"/>
        <v>33850</v>
      </c>
      <c r="AG35" s="15">
        <f t="shared" ref="AG35:AH35" si="92">AG90+AG145</f>
        <v>51700</v>
      </c>
      <c r="AH35" s="15">
        <f t="shared" si="92"/>
        <v>56050</v>
      </c>
      <c r="AI35" s="15">
        <f t="shared" ref="AI35:AJ35" si="93">AI90+AI145</f>
        <v>47335</v>
      </c>
      <c r="AJ35" s="15">
        <f t="shared" si="93"/>
        <v>54750</v>
      </c>
      <c r="AK35" s="15">
        <f t="shared" ref="AK35" si="94">AK90+AK145</f>
        <v>19910</v>
      </c>
      <c r="AL35" s="15">
        <f t="shared" si="91"/>
        <v>0</v>
      </c>
      <c r="AM35" s="18">
        <f t="shared" si="10"/>
        <v>1005975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0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0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156</v>
      </c>
      <c r="AF38" s="14">
        <f t="shared" si="103"/>
        <v>0</v>
      </c>
      <c r="AG38" s="14">
        <f t="shared" ref="AG38:AH38" si="104">AG93+AG148</f>
        <v>192</v>
      </c>
      <c r="AH38" s="14">
        <f t="shared" si="104"/>
        <v>0</v>
      </c>
      <c r="AI38" s="14">
        <f t="shared" ref="AI38:AJ38" si="105">AI93+AI148</f>
        <v>0</v>
      </c>
      <c r="AJ38" s="14">
        <f t="shared" si="105"/>
        <v>0</v>
      </c>
      <c r="AK38" s="14">
        <f t="shared" ref="AK38" si="106">AK93+AK148</f>
        <v>0</v>
      </c>
      <c r="AL38" s="14">
        <f t="shared" si="103"/>
        <v>0</v>
      </c>
      <c r="AM38" s="17">
        <f t="shared" si="10"/>
        <v>348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72696</v>
      </c>
      <c r="AF39" s="15">
        <f t="shared" si="107"/>
        <v>0</v>
      </c>
      <c r="AG39" s="15">
        <f t="shared" ref="AG39:AH39" si="108">AG94+AG149</f>
        <v>89472</v>
      </c>
      <c r="AH39" s="15">
        <f t="shared" si="108"/>
        <v>0</v>
      </c>
      <c r="AI39" s="15">
        <f t="shared" ref="AI39:AJ39" si="109">AI94+AI149</f>
        <v>0</v>
      </c>
      <c r="AJ39" s="15">
        <f t="shared" si="109"/>
        <v>0</v>
      </c>
      <c r="AK39" s="15">
        <f t="shared" ref="AK39" si="110">AK94+AK149</f>
        <v>0</v>
      </c>
      <c r="AL39" s="15">
        <f t="shared" si="107"/>
        <v>0</v>
      </c>
      <c r="AM39" s="18">
        <f t="shared" si="10"/>
        <v>162168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</v>
      </c>
      <c r="T40" s="59">
        <f t="shared" si="111"/>
        <v>12</v>
      </c>
      <c r="U40" s="59">
        <f t="shared" si="111"/>
        <v>2013</v>
      </c>
      <c r="V40" s="59">
        <f t="shared" si="111"/>
        <v>207</v>
      </c>
      <c r="W40" s="59">
        <f t="shared" si="111"/>
        <v>1140</v>
      </c>
      <c r="X40" s="14">
        <f t="shared" si="111"/>
        <v>301</v>
      </c>
      <c r="Y40" s="14">
        <f t="shared" si="111"/>
        <v>529</v>
      </c>
      <c r="Z40" s="14">
        <f t="shared" si="111"/>
        <v>192</v>
      </c>
      <c r="AA40" s="14">
        <f t="shared" si="111"/>
        <v>568</v>
      </c>
      <c r="AB40" s="14">
        <f t="shared" si="111"/>
        <v>1116</v>
      </c>
      <c r="AC40" s="14">
        <f t="shared" si="111"/>
        <v>1651</v>
      </c>
      <c r="AD40" s="14">
        <f t="shared" si="111"/>
        <v>1492</v>
      </c>
      <c r="AE40" s="14">
        <f t="shared" si="111"/>
        <v>1296</v>
      </c>
      <c r="AF40" s="14">
        <f t="shared" si="111"/>
        <v>1408</v>
      </c>
      <c r="AG40" s="14">
        <f t="shared" ref="AG40:AH40" si="112">AG95+AG150</f>
        <v>1828</v>
      </c>
      <c r="AH40" s="14">
        <f t="shared" si="112"/>
        <v>1710</v>
      </c>
      <c r="AI40" s="14">
        <f t="shared" ref="AI40:AJ40" si="113">AI95+AI150</f>
        <v>1168</v>
      </c>
      <c r="AJ40" s="14">
        <f t="shared" si="113"/>
        <v>1495</v>
      </c>
      <c r="AK40" s="14">
        <f t="shared" ref="AK40" si="114">AK95+AK150</f>
        <v>848</v>
      </c>
      <c r="AL40" s="14">
        <f t="shared" si="111"/>
        <v>0</v>
      </c>
      <c r="AM40" s="17">
        <f t="shared" si="10"/>
        <v>18984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318</v>
      </c>
      <c r="T41" s="60">
        <f t="shared" si="115"/>
        <v>426</v>
      </c>
      <c r="U41" s="60">
        <f t="shared" si="115"/>
        <v>135121</v>
      </c>
      <c r="V41" s="60">
        <f t="shared" si="115"/>
        <v>22537</v>
      </c>
      <c r="W41" s="60">
        <f t="shared" si="115"/>
        <v>136140</v>
      </c>
      <c r="X41" s="15">
        <f t="shared" si="115"/>
        <v>41075</v>
      </c>
      <c r="Y41" s="15">
        <f t="shared" si="115"/>
        <v>68497</v>
      </c>
      <c r="Z41" s="15">
        <f t="shared" si="115"/>
        <v>28069</v>
      </c>
      <c r="AA41" s="15">
        <f t="shared" si="115"/>
        <v>72260.800000000003</v>
      </c>
      <c r="AB41" s="15">
        <f t="shared" si="115"/>
        <v>152813.75</v>
      </c>
      <c r="AC41" s="15">
        <f t="shared" si="115"/>
        <v>228185.25</v>
      </c>
      <c r="AD41" s="15">
        <f t="shared" si="115"/>
        <v>215731.33000000002</v>
      </c>
      <c r="AE41" s="15">
        <f t="shared" si="115"/>
        <v>245233.72999999998</v>
      </c>
      <c r="AF41" s="15">
        <f t="shared" si="115"/>
        <v>288940.73</v>
      </c>
      <c r="AG41" s="15">
        <f t="shared" ref="AG41:AH41" si="116">AG96+AG151</f>
        <v>494319.76000000007</v>
      </c>
      <c r="AH41" s="15">
        <f t="shared" si="116"/>
        <v>517950.61</v>
      </c>
      <c r="AI41" s="15">
        <f t="shared" ref="AI41:AJ41" si="117">AI96+AI151</f>
        <v>367478.07999999996</v>
      </c>
      <c r="AJ41" s="15">
        <f t="shared" si="117"/>
        <v>657573.77</v>
      </c>
      <c r="AK41" s="15">
        <f t="shared" ref="AK41" si="118">AK96+AK151</f>
        <v>431835.3</v>
      </c>
      <c r="AL41" s="15">
        <f t="shared" si="115"/>
        <v>0</v>
      </c>
      <c r="AM41" s="18">
        <f t="shared" si="10"/>
        <v>4104506.11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267</v>
      </c>
      <c r="X44" s="14">
        <f t="shared" si="127"/>
        <v>426</v>
      </c>
      <c r="Y44" s="14">
        <f t="shared" si="127"/>
        <v>490</v>
      </c>
      <c r="Z44" s="14">
        <f t="shared" si="127"/>
        <v>509</v>
      </c>
      <c r="AA44" s="14">
        <f t="shared" si="127"/>
        <v>415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2107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36741</v>
      </c>
      <c r="X45" s="15">
        <f t="shared" si="131"/>
        <v>58541</v>
      </c>
      <c r="Y45" s="15">
        <f t="shared" si="131"/>
        <v>67404</v>
      </c>
      <c r="Z45" s="15">
        <f t="shared" si="131"/>
        <v>69940.5</v>
      </c>
      <c r="AA45" s="15">
        <f t="shared" si="131"/>
        <v>57117.5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289744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</v>
      </c>
      <c r="AH48" s="87">
        <f t="shared" si="144"/>
        <v>225</v>
      </c>
      <c r="AI48" s="87">
        <f t="shared" ref="AI48:AJ48" si="145">AI103+AI159</f>
        <v>50</v>
      </c>
      <c r="AJ48" s="87">
        <f t="shared" si="145"/>
        <v>110</v>
      </c>
      <c r="AK48" s="87">
        <f t="shared" ref="AK48" si="146">AK103+AK159</f>
        <v>142</v>
      </c>
      <c r="AL48" s="87">
        <f t="shared" si="143"/>
        <v>0</v>
      </c>
      <c r="AM48" s="87">
        <f t="shared" si="10"/>
        <v>550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13306.5</v>
      </c>
      <c r="AH49" s="88">
        <f t="shared" si="148"/>
        <v>81758.679999999993</v>
      </c>
      <c r="AI49" s="88">
        <f t="shared" ref="AI49:AJ49" si="149">AI104+AI160</f>
        <v>23838.76</v>
      </c>
      <c r="AJ49" s="88">
        <f t="shared" si="149"/>
        <v>46299.13</v>
      </c>
      <c r="AK49" s="88">
        <f t="shared" ref="AK49" si="150">AK104+AK160</f>
        <v>18736.5</v>
      </c>
      <c r="AL49" s="88">
        <f t="shared" si="147"/>
        <v>0</v>
      </c>
      <c r="AM49" s="88">
        <f t="shared" si="10"/>
        <v>183939.56999999998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44</v>
      </c>
      <c r="AF50" s="87">
        <f t="shared" si="151"/>
        <v>127</v>
      </c>
      <c r="AG50" s="87">
        <f t="shared" ref="AG50:AH50" si="152">AG105+AG161</f>
        <v>196</v>
      </c>
      <c r="AH50" s="87">
        <f t="shared" si="152"/>
        <v>40</v>
      </c>
      <c r="AI50" s="87">
        <f t="shared" ref="AI50:AJ50" si="153">AI105+AI161</f>
        <v>6</v>
      </c>
      <c r="AJ50" s="87">
        <f t="shared" si="153"/>
        <v>12</v>
      </c>
      <c r="AK50" s="87">
        <f t="shared" ref="AK50" si="154">AK105+AK161</f>
        <v>6</v>
      </c>
      <c r="AL50" s="87">
        <f t="shared" si="151"/>
        <v>0</v>
      </c>
      <c r="AM50" s="87">
        <f t="shared" si="10"/>
        <v>449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9400.2000000000007</v>
      </c>
      <c r="AE51" s="88">
        <f t="shared" si="155"/>
        <v>11591.76</v>
      </c>
      <c r="AF51" s="88">
        <f t="shared" si="155"/>
        <v>35035.949999999997</v>
      </c>
      <c r="AG51" s="88">
        <f t="shared" ref="AG51:AH51" si="156">AG106+AG162</f>
        <v>58184.89</v>
      </c>
      <c r="AH51" s="88">
        <f t="shared" si="156"/>
        <v>12182.83</v>
      </c>
      <c r="AI51" s="88">
        <f t="shared" ref="AI51:AJ51" si="157">AI106+AI162</f>
        <v>2680.48</v>
      </c>
      <c r="AJ51" s="88">
        <f t="shared" si="157"/>
        <v>10277.125</v>
      </c>
      <c r="AK51" s="88">
        <f t="shared" ref="AK51" si="158">AK106+AK162</f>
        <v>2350.5499999999997</v>
      </c>
      <c r="AL51" s="88">
        <f t="shared" si="155"/>
        <v>0</v>
      </c>
      <c r="AM51" s="88">
        <f t="shared" si="10"/>
        <v>141703.78499999997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65</v>
      </c>
      <c r="AC52" s="14">
        <f t="shared" si="159"/>
        <v>21</v>
      </c>
      <c r="AD52" s="14">
        <f t="shared" si="159"/>
        <v>80</v>
      </c>
      <c r="AE52" s="14">
        <f t="shared" si="159"/>
        <v>91</v>
      </c>
      <c r="AF52" s="14">
        <f t="shared" si="159"/>
        <v>227</v>
      </c>
      <c r="AG52" s="14">
        <f t="shared" ref="AG52:AH52" si="160">AG107+AG162</f>
        <v>211</v>
      </c>
      <c r="AH52" s="14">
        <f t="shared" si="160"/>
        <v>273</v>
      </c>
      <c r="AI52" s="14">
        <f t="shared" ref="AI52:AJ52" si="161">AI107+AI162</f>
        <v>259</v>
      </c>
      <c r="AJ52" s="14">
        <f t="shared" si="161"/>
        <v>271</v>
      </c>
      <c r="AK52" s="14">
        <f t="shared" ref="AK52" si="162">AK107+AK162</f>
        <v>198</v>
      </c>
      <c r="AL52" s="14">
        <f t="shared" si="159"/>
        <v>0</v>
      </c>
      <c r="AM52" s="17">
        <f t="shared" si="10"/>
        <v>1696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10920</v>
      </c>
      <c r="AC53" s="15">
        <f t="shared" si="163"/>
        <v>3552</v>
      </c>
      <c r="AD53" s="15">
        <f t="shared" si="163"/>
        <v>13644</v>
      </c>
      <c r="AE53" s="15">
        <f t="shared" si="163"/>
        <v>15990</v>
      </c>
      <c r="AF53" s="15">
        <f t="shared" si="163"/>
        <v>17435</v>
      </c>
      <c r="AG53" s="15">
        <f t="shared" ref="AG53:AH53" si="164">AG108+AG163</f>
        <v>35941</v>
      </c>
      <c r="AH53" s="15">
        <f t="shared" si="164"/>
        <v>45091</v>
      </c>
      <c r="AI53" s="15">
        <f t="shared" ref="AI53:AJ53" si="165">AI108+AI163</f>
        <v>43246.5</v>
      </c>
      <c r="AJ53" s="15">
        <f t="shared" si="165"/>
        <v>46971.1</v>
      </c>
      <c r="AK53" s="15">
        <f t="shared" ref="AK53" si="166">AK108+AK163</f>
        <v>32244</v>
      </c>
      <c r="AL53" s="15">
        <f t="shared" si="163"/>
        <v>0</v>
      </c>
      <c r="AM53" s="18">
        <f t="shared" si="10"/>
        <v>265034.59999999998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188</v>
      </c>
      <c r="AI54" s="59">
        <f t="shared" si="167"/>
        <v>221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409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4032.63</v>
      </c>
      <c r="AI55" s="60">
        <f t="shared" si="170"/>
        <v>4573.5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8606.130000000001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L64" si="172">E67+E69+E71+E73+E75+E77+E79+E81+E83+E85+E87+E89+E91+E93+E95+E97+E99+E101+E103+E105+E107+E109</f>
        <v>266</v>
      </c>
      <c r="F64" s="50">
        <f t="shared" si="172"/>
        <v>369</v>
      </c>
      <c r="G64" s="50">
        <f t="shared" si="172"/>
        <v>554</v>
      </c>
      <c r="H64" s="50">
        <f t="shared" si="172"/>
        <v>562</v>
      </c>
      <c r="I64" s="50">
        <f t="shared" si="172"/>
        <v>467</v>
      </c>
      <c r="J64" s="50">
        <f t="shared" si="172"/>
        <v>526</v>
      </c>
      <c r="K64" s="50">
        <f t="shared" si="172"/>
        <v>578</v>
      </c>
      <c r="L64" s="50">
        <f t="shared" si="172"/>
        <v>612</v>
      </c>
      <c r="M64" s="50">
        <f t="shared" si="172"/>
        <v>510</v>
      </c>
      <c r="N64" s="50">
        <f t="shared" si="172"/>
        <v>491</v>
      </c>
      <c r="O64" s="50">
        <f t="shared" si="172"/>
        <v>665</v>
      </c>
      <c r="P64" s="50">
        <f t="shared" si="172"/>
        <v>529</v>
      </c>
      <c r="Q64" s="50">
        <f t="shared" si="172"/>
        <v>702</v>
      </c>
      <c r="R64" s="50">
        <f t="shared" si="172"/>
        <v>816</v>
      </c>
      <c r="S64" s="50">
        <f t="shared" si="172"/>
        <v>736</v>
      </c>
      <c r="T64" s="50">
        <f t="shared" si="172"/>
        <v>480</v>
      </c>
      <c r="U64" s="50">
        <f t="shared" si="172"/>
        <v>3809</v>
      </c>
      <c r="V64" s="50">
        <f t="shared" si="172"/>
        <v>1258</v>
      </c>
      <c r="W64" s="50">
        <f t="shared" si="172"/>
        <v>2382</v>
      </c>
      <c r="X64" s="50">
        <f t="shared" si="172"/>
        <v>1347</v>
      </c>
      <c r="Y64" s="50">
        <f t="shared" si="172"/>
        <v>1797</v>
      </c>
      <c r="Z64" s="50">
        <f t="shared" si="172"/>
        <v>1553</v>
      </c>
      <c r="AA64" s="50">
        <f t="shared" si="172"/>
        <v>1865</v>
      </c>
      <c r="AB64" s="50">
        <f t="shared" si="172"/>
        <v>1970</v>
      </c>
      <c r="AC64" s="50">
        <f t="shared" si="172"/>
        <v>2080</v>
      </c>
      <c r="AD64" s="50">
        <f t="shared" si="172"/>
        <v>2223</v>
      </c>
      <c r="AE64" s="50">
        <f t="shared" si="172"/>
        <v>2004</v>
      </c>
      <c r="AF64" s="50">
        <f t="shared" si="172"/>
        <v>2050</v>
      </c>
      <c r="AG64" s="50">
        <f t="shared" si="172"/>
        <v>3137</v>
      </c>
      <c r="AH64" s="50">
        <f t="shared" si="172"/>
        <v>2952</v>
      </c>
      <c r="AI64" s="50">
        <f t="shared" si="172"/>
        <v>1956</v>
      </c>
      <c r="AJ64" s="50">
        <f t="shared" si="172"/>
        <v>2255</v>
      </c>
      <c r="AK64" s="50">
        <f t="shared" ref="AK64" si="173">AK67+AK69+AK71+AK73+AK75+AK77+AK79+AK81+AK83+AK85+AK87+AK89+AK91+AK93+AK95+AK97+AK99+AK101+AK103+AK105+AK107+AK109</f>
        <v>1613</v>
      </c>
      <c r="AL64" s="50">
        <f t="shared" si="172"/>
        <v>154</v>
      </c>
      <c r="AM64" s="31">
        <f>SUM(D64:AL64)</f>
        <v>45534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L65" si="174">E68+E70+E72+E74+E76+E78+E80+E82+E84+E86+E88+E90+E92+E94+E96+E98+E100+E102+E104+E106+E108+E110</f>
        <v>34550</v>
      </c>
      <c r="F65" s="51">
        <f t="shared" si="174"/>
        <v>45750</v>
      </c>
      <c r="G65" s="51">
        <f t="shared" si="174"/>
        <v>80058</v>
      </c>
      <c r="H65" s="51">
        <f t="shared" si="174"/>
        <v>87337</v>
      </c>
      <c r="I65" s="51">
        <f t="shared" si="174"/>
        <v>76248</v>
      </c>
      <c r="J65" s="51">
        <f t="shared" si="174"/>
        <v>83994</v>
      </c>
      <c r="K65" s="51">
        <f t="shared" si="174"/>
        <v>105310</v>
      </c>
      <c r="L65" s="51">
        <f t="shared" si="174"/>
        <v>123080</v>
      </c>
      <c r="M65" s="51">
        <f t="shared" si="174"/>
        <v>99960</v>
      </c>
      <c r="N65" s="51">
        <f t="shared" si="174"/>
        <v>94346</v>
      </c>
      <c r="O65" s="51">
        <f t="shared" si="174"/>
        <v>109360</v>
      </c>
      <c r="P65" s="51">
        <f t="shared" si="174"/>
        <v>95401</v>
      </c>
      <c r="Q65" s="51">
        <f t="shared" si="174"/>
        <v>170045</v>
      </c>
      <c r="R65" s="51">
        <f t="shared" si="174"/>
        <v>216956</v>
      </c>
      <c r="S65" s="51">
        <f t="shared" si="174"/>
        <v>165380</v>
      </c>
      <c r="T65" s="51">
        <f t="shared" si="174"/>
        <v>147169</v>
      </c>
      <c r="U65" s="51">
        <f t="shared" si="174"/>
        <v>987578</v>
      </c>
      <c r="V65" s="51">
        <f t="shared" si="174"/>
        <v>586326</v>
      </c>
      <c r="W65" s="51">
        <f t="shared" si="174"/>
        <v>759287.5</v>
      </c>
      <c r="X65" s="51">
        <f t="shared" si="174"/>
        <v>439239.3</v>
      </c>
      <c r="Y65" s="51">
        <f t="shared" si="174"/>
        <v>546871.43999999994</v>
      </c>
      <c r="Z65" s="51">
        <f t="shared" si="174"/>
        <v>625702.11</v>
      </c>
      <c r="AA65" s="51">
        <f t="shared" si="174"/>
        <v>612477.30000000005</v>
      </c>
      <c r="AB65" s="51">
        <f t="shared" si="174"/>
        <v>767590.11</v>
      </c>
      <c r="AC65" s="51">
        <f t="shared" si="174"/>
        <v>924071.91661555076</v>
      </c>
      <c r="AD65" s="51">
        <f t="shared" si="174"/>
        <v>754934.32400000002</v>
      </c>
      <c r="AE65" s="51">
        <f t="shared" si="174"/>
        <v>829958.23900000006</v>
      </c>
      <c r="AF65" s="51">
        <f t="shared" si="174"/>
        <v>688195.15728723665</v>
      </c>
      <c r="AG65" s="51">
        <f t="shared" si="174"/>
        <v>1741773.8313820232</v>
      </c>
      <c r="AH65" s="51">
        <f t="shared" si="174"/>
        <v>1657604.57</v>
      </c>
      <c r="AI65" s="51">
        <f t="shared" si="174"/>
        <v>888567.71</v>
      </c>
      <c r="AJ65" s="51">
        <f t="shared" si="174"/>
        <v>1557975.2450000001</v>
      </c>
      <c r="AK65" s="51">
        <f t="shared" ref="AK65" si="175">AK68+AK70+AK72+AK74+AK76+AK78+AK80+AK82+AK84+AK86+AK88+AK90+AK92+AK94+AK96+AK98+AK100+AK102+AK104+AK106+AK108+AK110</f>
        <v>1730356.79</v>
      </c>
      <c r="AL65" s="51">
        <f t="shared" si="174"/>
        <v>311104.46999999997</v>
      </c>
      <c r="AM65" s="33">
        <f>SUM(D65:AL65)</f>
        <v>18178938.01328481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2024'!Q9</f>
        <v>0</v>
      </c>
      <c r="AM67" s="17">
        <f t="shared" ref="AM67:AM110" si="176">SUM(D67:AL67)</f>
        <v>1530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2024'!Q10</f>
        <v>0</v>
      </c>
      <c r="AM68" s="18">
        <f t="shared" si="176"/>
        <v>270576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2024'!Q11</f>
        <v>0</v>
      </c>
      <c r="AM69" s="17">
        <f t="shared" si="176"/>
        <v>3182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2024'!Q12</f>
        <v>0</v>
      </c>
      <c r="AM70" s="18">
        <f t="shared" si="176"/>
        <v>537598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2024'!Q13</f>
        <v>0</v>
      </c>
      <c r="AM71" s="17">
        <f t="shared" si="176"/>
        <v>1126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2024'!Q14</f>
        <v>0</v>
      </c>
      <c r="AM72" s="18">
        <f t="shared" si="176"/>
        <v>259760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2024'!Q15</f>
        <v>0</v>
      </c>
      <c r="AM73" s="17">
        <f t="shared" si="176"/>
        <v>4712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2024'!Q16</f>
        <v>0</v>
      </c>
      <c r="AM74" s="18">
        <f t="shared" si="176"/>
        <v>2736094.7399999998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v>347</v>
      </c>
      <c r="AL75" s="14">
        <f>'Ingreso de Datos 2024'!Q17</f>
        <v>154</v>
      </c>
      <c r="AM75" s="17">
        <f t="shared" si="176"/>
        <v>3845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v>1155101.77</v>
      </c>
      <c r="AL76" s="15">
        <f>'Ingreso de Datos 2024'!Q18</f>
        <v>309085</v>
      </c>
      <c r="AM76" s="18">
        <f t="shared" si="176"/>
        <v>7021554.5582848098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v>28</v>
      </c>
      <c r="AL77" s="17">
        <f>'Ingreso de Datos 2024'!Q19</f>
        <v>0</v>
      </c>
      <c r="AM77" s="17">
        <f t="shared" ref="AM77:AM80" si="177">SUM(D77:AL77)</f>
        <v>388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v>70178.669999999984</v>
      </c>
      <c r="AL78" s="18">
        <f>'Ingreso de Datos 2024'!Q20</f>
        <v>2019.47</v>
      </c>
      <c r="AM78" s="18">
        <f t="shared" si="177"/>
        <v>544028.02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2024'!Q21</f>
        <v>0</v>
      </c>
      <c r="AM79" s="17">
        <f t="shared" si="177"/>
        <v>513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2024'!Q22</f>
        <v>0</v>
      </c>
      <c r="AM80" s="18">
        <f t="shared" si="177"/>
        <v>73610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2024'!Q23</f>
        <v>0</v>
      </c>
      <c r="AM81" s="17">
        <f t="shared" si="176"/>
        <v>1244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2024'!Q24</f>
        <v>0</v>
      </c>
      <c r="AM82" s="18">
        <f t="shared" si="176"/>
        <v>161630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2024'!Q25</f>
        <v>0</v>
      </c>
      <c r="AM83" s="17">
        <f t="shared" si="176"/>
        <v>4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2024'!Q26</f>
        <v>0</v>
      </c>
      <c r="AM84" s="18">
        <f t="shared" si="176"/>
        <v>670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2024'!Q27</f>
        <v>0</v>
      </c>
      <c r="AM85" s="17">
        <f t="shared" si="176"/>
        <v>1755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2024'!Q28</f>
        <v>0</v>
      </c>
      <c r="AM86" s="18">
        <f t="shared" si="176"/>
        <v>411739.5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2024'!Q29</f>
        <v>0</v>
      </c>
      <c r="AM87" s="17">
        <f t="shared" si="176"/>
        <v>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2024'!Q30</f>
        <v>0</v>
      </c>
      <c r="AM88" s="18">
        <f t="shared" si="176"/>
        <v>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v>44</v>
      </c>
      <c r="AL89" s="14">
        <f>'Ingreso de Datos 2024'!Q31</f>
        <v>0</v>
      </c>
      <c r="AM89" s="17">
        <f t="shared" si="176"/>
        <v>2692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v>19910</v>
      </c>
      <c r="AL90" s="15">
        <f>'Ingreso de Datos 2024'!Q32</f>
        <v>0</v>
      </c>
      <c r="AM90" s="18">
        <f t="shared" si="176"/>
        <v>1005975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2024'!Q33</f>
        <v>0</v>
      </c>
      <c r="AM91" s="17">
        <f t="shared" si="176"/>
        <v>0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2024'!Q34</f>
        <v>0</v>
      </c>
      <c r="AM92" s="18">
        <f t="shared" si="176"/>
        <v>0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v>0</v>
      </c>
      <c r="AL93" s="14">
        <f>'Ingreso de Datos 2024'!Q35</f>
        <v>0</v>
      </c>
      <c r="AM93" s="17">
        <f t="shared" si="176"/>
        <v>348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v>0</v>
      </c>
      <c r="AL94" s="15">
        <f>'Ingreso de Datos 2024'!Q36</f>
        <v>0</v>
      </c>
      <c r="AM94" s="18">
        <f t="shared" si="176"/>
        <v>162168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v>848</v>
      </c>
      <c r="AL95" s="14">
        <f>'Ingreso de Datos 2024'!Q37</f>
        <v>0</v>
      </c>
      <c r="AM95" s="17">
        <f t="shared" si="176"/>
        <v>18984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v>431835.3</v>
      </c>
      <c r="AL96" s="15">
        <f>'Ingreso de Datos 2024'!Q38</f>
        <v>0</v>
      </c>
      <c r="AM96" s="18">
        <f t="shared" si="176"/>
        <v>4104506.11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2024'!Q39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2024'!Q40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2024'!Q41</f>
        <v>0</v>
      </c>
      <c r="AM99" s="17">
        <f t="shared" si="176"/>
        <v>2107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2024'!Q42</f>
        <v>0</v>
      </c>
      <c r="AM100" s="18">
        <f t="shared" si="176"/>
        <v>289744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2024'!Q43</f>
        <v>0</v>
      </c>
      <c r="AM101" s="17">
        <f t="shared" si="176"/>
        <v>0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2024'!Q44</f>
        <v>0</v>
      </c>
      <c r="AM102" s="18">
        <f t="shared" si="176"/>
        <v>0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v>142</v>
      </c>
      <c r="AL103" s="14">
        <f>'Ingreso de Datos 2024'!Q45</f>
        <v>0</v>
      </c>
      <c r="AM103" s="87">
        <f t="shared" si="176"/>
        <v>550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v>18736.5</v>
      </c>
      <c r="AL104" s="15">
        <f>'Ingreso de Datos 2024'!Q46</f>
        <v>0</v>
      </c>
      <c r="AM104" s="88">
        <f t="shared" si="176"/>
        <v>183939.56999999998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7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v>6</v>
      </c>
      <c r="AL105" s="59">
        <f>'Ingreso de Datos 2024'!Q47</f>
        <v>0</v>
      </c>
      <c r="AM105" s="87">
        <f t="shared" si="176"/>
        <v>449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8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v>2350.5499999999997</v>
      </c>
      <c r="AL106" s="60">
        <f>'Ingreso de Datos 2024'!Q48</f>
        <v>0</v>
      </c>
      <c r="AM106" s="88">
        <f t="shared" si="176"/>
        <v>141703.78499999997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v>198</v>
      </c>
      <c r="AL107" s="17">
        <f>'Ingreso de Datos 2024'!Q49</f>
        <v>0</v>
      </c>
      <c r="AM107" s="17">
        <f t="shared" si="176"/>
        <v>1696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v>32244</v>
      </c>
      <c r="AL108" s="18">
        <f>'Ingreso de Datos 2024'!Q50</f>
        <v>0</v>
      </c>
      <c r="AM108" s="18">
        <f t="shared" si="176"/>
        <v>265034.59999999998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v>0</v>
      </c>
      <c r="AL109" s="14">
        <f>'Ingreso de Datos 2024'!Q51</f>
        <v>0</v>
      </c>
      <c r="AM109" s="17">
        <f t="shared" si="176"/>
        <v>409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v>0</v>
      </c>
      <c r="AL110" s="15">
        <f>'Ingreso de Datos 2024'!Q52</f>
        <v>0</v>
      </c>
      <c r="AM110" s="18">
        <f t="shared" si="176"/>
        <v>8606.130000000001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2024'!Q67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2024'!Q68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2024'!Q69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2024'!Q70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2024'!Q71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2024'!Q72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2024'!Q73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2024'!Q74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2024'!Q75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2024'!Q76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2024'!Q77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2024'!Q78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2024'!Q79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2024'!Q80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2024'!Q81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2024'!Q82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2024'!Q83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2024'!Q84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2024'!Q85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2024'!Q86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2024'!Q87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2024'!Q88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2024'!Q89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2024'!Q90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2024'!Q91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2024'!Q92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2024'!Q93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2024'!Q94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2024'!Q95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2024'!Q96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2024'!Q97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2024'!Q98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2024'!Q99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2024'!Q100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2024'!Q101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2024'!Q102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2024'!Q103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2024'!Q104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2024'!Q105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2024'!Q106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2024'!Q107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2024'!Q108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2024'!Q109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2024'!Q110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L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ref="AK9" si="2">AK12+AK14+AK16+AK18+AK20+AK22+AK24+AK26+AK28+AK30+AK32+AK34+AK36+AK38+AK40+AK42+AK44+AK46+AK48+AK50+AK52+AK54</f>
        <v>1520</v>
      </c>
      <c r="AL9" s="50">
        <f t="shared" si="1"/>
        <v>128</v>
      </c>
      <c r="AM9" s="31">
        <f>SUM(D9:AL9)</f>
        <v>51137</v>
      </c>
      <c r="AN9" s="1"/>
      <c r="AO9" s="1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51820</v>
      </c>
      <c r="E10" s="51">
        <f t="shared" si="3"/>
        <v>69868</v>
      </c>
      <c r="F10" s="51">
        <f t="shared" si="3"/>
        <v>64610</v>
      </c>
      <c r="G10" s="51">
        <f t="shared" si="3"/>
        <v>72845</v>
      </c>
      <c r="H10" s="51">
        <f t="shared" si="3"/>
        <v>33360</v>
      </c>
      <c r="I10" s="51">
        <f t="shared" si="3"/>
        <v>54380</v>
      </c>
      <c r="J10" s="51">
        <f t="shared" si="3"/>
        <v>94785</v>
      </c>
      <c r="K10" s="51">
        <f t="shared" si="3"/>
        <v>71370</v>
      </c>
      <c r="L10" s="51">
        <f t="shared" si="3"/>
        <v>75490</v>
      </c>
      <c r="M10" s="51">
        <f t="shared" si="3"/>
        <v>66730</v>
      </c>
      <c r="N10" s="51">
        <f t="shared" si="3"/>
        <v>60208</v>
      </c>
      <c r="O10" s="51">
        <f t="shared" si="3"/>
        <v>82990</v>
      </c>
      <c r="P10" s="51">
        <f t="shared" si="3"/>
        <v>174290</v>
      </c>
      <c r="Q10" s="51">
        <f t="shared" si="3"/>
        <v>276150</v>
      </c>
      <c r="R10" s="51">
        <f t="shared" si="3"/>
        <v>287045</v>
      </c>
      <c r="S10" s="51">
        <f t="shared" si="3"/>
        <v>237077</v>
      </c>
      <c r="T10" s="51">
        <f t="shared" si="3"/>
        <v>240529</v>
      </c>
      <c r="U10" s="51">
        <f t="shared" si="3"/>
        <v>618321</v>
      </c>
      <c r="V10" s="51">
        <f t="shared" si="3"/>
        <v>371098</v>
      </c>
      <c r="W10" s="51">
        <f t="shared" si="3"/>
        <v>420416.19</v>
      </c>
      <c r="X10" s="51">
        <f t="shared" si="3"/>
        <v>499742.2</v>
      </c>
      <c r="Y10" s="51">
        <f t="shared" si="3"/>
        <v>606343</v>
      </c>
      <c r="Z10" s="51">
        <f t="shared" si="3"/>
        <v>592716.02</v>
      </c>
      <c r="AA10" s="51">
        <f t="shared" si="3"/>
        <v>925503.8600000001</v>
      </c>
      <c r="AB10" s="51">
        <f t="shared" si="3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L10" si="4">AD13+AD15+AD17+AD19+AD21+AD23+AD25+AD27+AD29+AD31+AD33+AD35+AD37+AD39+AD41+AD43+AD45+AD47+AD49+AD51+AD53+AD55</f>
        <v>1228981.1499999999</v>
      </c>
      <c r="AE10" s="51">
        <f t="shared" si="4"/>
        <v>1099419.72</v>
      </c>
      <c r="AF10" s="51">
        <f t="shared" si="4"/>
        <v>1135337.8508955224</v>
      </c>
      <c r="AG10" s="51">
        <f t="shared" si="4"/>
        <v>1406258.33</v>
      </c>
      <c r="AH10" s="51">
        <f t="shared" si="4"/>
        <v>1749985.8699999999</v>
      </c>
      <c r="AI10" s="51">
        <f t="shared" si="4"/>
        <v>1349586.6</v>
      </c>
      <c r="AJ10" s="51">
        <f t="shared" si="4"/>
        <v>2684807.36</v>
      </c>
      <c r="AK10" s="51">
        <f t="shared" ref="AK10" si="5">AK13+AK15+AK17+AK19+AK21+AK23+AK25+AK27+AK29+AK31+AK33+AK35+AK37+AK39+AK41+AK43+AK45+AK47+AK49+AK51+AK53+AK55</f>
        <v>1632629.7449999999</v>
      </c>
      <c r="AL10" s="51">
        <f t="shared" si="4"/>
        <v>237748.9</v>
      </c>
      <c r="AM10" s="33">
        <f>SUM(D10:AL10)</f>
        <v>20238292.315895524</v>
      </c>
      <c r="AN10" s="1"/>
      <c r="AO10" s="1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7</v>
      </c>
      <c r="E12" s="59">
        <f t="shared" si="6"/>
        <v>44</v>
      </c>
      <c r="F12" s="59">
        <f t="shared" si="6"/>
        <v>16</v>
      </c>
      <c r="G12" s="59">
        <f t="shared" si="6"/>
        <v>10</v>
      </c>
      <c r="H12" s="59">
        <f t="shared" si="6"/>
        <v>7</v>
      </c>
      <c r="I12" s="59">
        <f t="shared" si="6"/>
        <v>10</v>
      </c>
      <c r="J12" s="59">
        <f t="shared" si="6"/>
        <v>12</v>
      </c>
      <c r="K12" s="59">
        <f t="shared" si="6"/>
        <v>6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17</v>
      </c>
      <c r="R12" s="59">
        <f t="shared" si="6"/>
        <v>33</v>
      </c>
      <c r="S12" s="59">
        <f t="shared" si="6"/>
        <v>17</v>
      </c>
      <c r="T12" s="59">
        <f t="shared" si="6"/>
        <v>24</v>
      </c>
      <c r="U12" s="59">
        <f t="shared" si="6"/>
        <v>6</v>
      </c>
      <c r="V12" s="59">
        <f t="shared" si="6"/>
        <v>15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225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810</v>
      </c>
      <c r="E13" s="60">
        <f t="shared" si="11"/>
        <v>4880</v>
      </c>
      <c r="F13" s="60">
        <f t="shared" si="11"/>
        <v>1760</v>
      </c>
      <c r="G13" s="60">
        <f t="shared" si="11"/>
        <v>1180</v>
      </c>
      <c r="H13" s="60">
        <f t="shared" si="11"/>
        <v>910</v>
      </c>
      <c r="I13" s="60">
        <f t="shared" si="11"/>
        <v>1400</v>
      </c>
      <c r="J13" s="60">
        <f t="shared" si="11"/>
        <v>1800</v>
      </c>
      <c r="K13" s="60">
        <f t="shared" si="11"/>
        <v>900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2210</v>
      </c>
      <c r="R13" s="60">
        <f t="shared" si="11"/>
        <v>4695</v>
      </c>
      <c r="S13" s="60">
        <f t="shared" si="11"/>
        <v>3730</v>
      </c>
      <c r="T13" s="60">
        <f t="shared" si="11"/>
        <v>5520</v>
      </c>
      <c r="U13" s="60">
        <f t="shared" si="11"/>
        <v>1838</v>
      </c>
      <c r="V13" s="60">
        <f t="shared" si="11"/>
        <v>7790</v>
      </c>
      <c r="W13" s="60">
        <f t="shared" si="11"/>
        <v>528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39951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250</v>
      </c>
      <c r="F14" s="59">
        <f t="shared" si="15"/>
        <v>0</v>
      </c>
      <c r="G14" s="59">
        <f t="shared" si="15"/>
        <v>41</v>
      </c>
      <c r="H14" s="59">
        <f t="shared" si="15"/>
        <v>0</v>
      </c>
      <c r="I14" s="59">
        <f t="shared" si="15"/>
        <v>48</v>
      </c>
      <c r="J14" s="59">
        <f t="shared" si="15"/>
        <v>75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16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430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13758</v>
      </c>
      <c r="F15" s="60">
        <f t="shared" si="19"/>
        <v>0</v>
      </c>
      <c r="G15" s="60">
        <f t="shared" si="19"/>
        <v>2255</v>
      </c>
      <c r="H15" s="60">
        <f t="shared" si="19"/>
        <v>0</v>
      </c>
      <c r="I15" s="60">
        <f t="shared" si="19"/>
        <v>2640</v>
      </c>
      <c r="J15" s="60">
        <f t="shared" si="19"/>
        <v>4125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608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23386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131</v>
      </c>
      <c r="K16" s="59">
        <f t="shared" si="23"/>
        <v>130</v>
      </c>
      <c r="L16" s="59">
        <f t="shared" si="23"/>
        <v>145</v>
      </c>
      <c r="M16" s="59">
        <f t="shared" si="23"/>
        <v>165</v>
      </c>
      <c r="N16" s="59">
        <f t="shared" si="23"/>
        <v>159</v>
      </c>
      <c r="O16" s="59">
        <f t="shared" si="23"/>
        <v>234</v>
      </c>
      <c r="P16" s="59">
        <f t="shared" si="23"/>
        <v>247</v>
      </c>
      <c r="Q16" s="59">
        <f t="shared" si="23"/>
        <v>343</v>
      </c>
      <c r="R16" s="59">
        <f t="shared" si="23"/>
        <v>10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1564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31440</v>
      </c>
      <c r="K17" s="60">
        <f t="shared" si="27"/>
        <v>31200</v>
      </c>
      <c r="L17" s="60">
        <f t="shared" si="27"/>
        <v>34800</v>
      </c>
      <c r="M17" s="60">
        <f t="shared" si="27"/>
        <v>39600</v>
      </c>
      <c r="N17" s="60">
        <f t="shared" si="27"/>
        <v>38160</v>
      </c>
      <c r="O17" s="60">
        <f t="shared" si="27"/>
        <v>56160</v>
      </c>
      <c r="P17" s="60">
        <f t="shared" si="27"/>
        <v>54340</v>
      </c>
      <c r="Q17" s="60">
        <f t="shared" si="27"/>
        <v>75460</v>
      </c>
      <c r="R17" s="60">
        <f t="shared" si="27"/>
        <v>2200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363360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197</v>
      </c>
      <c r="Q18" s="59">
        <f t="shared" si="31"/>
        <v>516</v>
      </c>
      <c r="R18" s="59">
        <f t="shared" si="31"/>
        <v>550</v>
      </c>
      <c r="S18" s="59">
        <f t="shared" si="31"/>
        <v>335</v>
      </c>
      <c r="T18" s="59">
        <f t="shared" si="31"/>
        <v>276</v>
      </c>
      <c r="U18" s="59">
        <f t="shared" si="31"/>
        <v>344</v>
      </c>
      <c r="V18" s="59">
        <f t="shared" si="31"/>
        <v>306</v>
      </c>
      <c r="W18" s="59">
        <f t="shared" si="31"/>
        <v>329</v>
      </c>
      <c r="X18" s="14">
        <f t="shared" si="31"/>
        <v>611</v>
      </c>
      <c r="Y18" s="14">
        <f t="shared" si="31"/>
        <v>416</v>
      </c>
      <c r="Z18" s="14">
        <f t="shared" si="31"/>
        <v>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3887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75180</v>
      </c>
      <c r="Q19" s="60">
        <f t="shared" si="35"/>
        <v>194160</v>
      </c>
      <c r="R19" s="60">
        <f t="shared" si="35"/>
        <v>205800</v>
      </c>
      <c r="S19" s="60">
        <f t="shared" si="35"/>
        <v>133152</v>
      </c>
      <c r="T19" s="60">
        <f t="shared" si="35"/>
        <v>118522</v>
      </c>
      <c r="U19" s="60">
        <f t="shared" si="35"/>
        <v>187856</v>
      </c>
      <c r="V19" s="60">
        <f t="shared" si="35"/>
        <v>184475</v>
      </c>
      <c r="W19" s="60">
        <f t="shared" si="35"/>
        <v>211995</v>
      </c>
      <c r="X19" s="15">
        <f t="shared" si="35"/>
        <v>378621.2</v>
      </c>
      <c r="Y19" s="15">
        <f t="shared" si="35"/>
        <v>284526</v>
      </c>
      <c r="Z19" s="15">
        <f t="shared" si="35"/>
        <v>4904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1979191.2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306</v>
      </c>
      <c r="AA20" s="14">
        <f t="shared" si="39"/>
        <v>820</v>
      </c>
      <c r="AB20" s="14">
        <f t="shared" si="39"/>
        <v>539</v>
      </c>
      <c r="AC20" s="14">
        <f t="shared" si="39"/>
        <v>555</v>
      </c>
      <c r="AD20" s="14">
        <f t="shared" si="39"/>
        <v>657</v>
      </c>
      <c r="AE20" s="14">
        <f t="shared" si="39"/>
        <v>540</v>
      </c>
      <c r="AF20" s="14">
        <f t="shared" si="39"/>
        <v>642</v>
      </c>
      <c r="AG20" s="14">
        <f t="shared" ref="AG20:AH20" si="40">AG75+AG130</f>
        <v>713</v>
      </c>
      <c r="AH20" s="14">
        <f t="shared" si="40"/>
        <v>1148</v>
      </c>
      <c r="AI20" s="14">
        <f t="shared" ref="AI20:AJ25" si="41">AI75+AI130</f>
        <v>624</v>
      </c>
      <c r="AJ20" s="14">
        <f t="shared" si="41"/>
        <v>1385</v>
      </c>
      <c r="AK20" s="14">
        <f t="shared" ref="AK20" si="42">AK75+AK130</f>
        <v>456</v>
      </c>
      <c r="AL20" s="14">
        <f t="shared" si="39"/>
        <v>127</v>
      </c>
      <c r="AM20" s="17">
        <f t="shared" si="10"/>
        <v>8512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248278.16</v>
      </c>
      <c r="AA21" s="15">
        <f t="shared" si="43"/>
        <v>609783</v>
      </c>
      <c r="AB21" s="15">
        <f t="shared" si="43"/>
        <v>460514.04000000004</v>
      </c>
      <c r="AC21" s="15">
        <f t="shared" si="43"/>
        <v>538224.28</v>
      </c>
      <c r="AD21" s="15">
        <f t="shared" si="43"/>
        <v>778805.04</v>
      </c>
      <c r="AE21" s="15">
        <f t="shared" si="43"/>
        <v>566822.16</v>
      </c>
      <c r="AF21" s="15">
        <f t="shared" si="43"/>
        <v>773199.42089552234</v>
      </c>
      <c r="AG21" s="15">
        <f t="shared" ref="AG21:AH21" si="44">AG76+AG131</f>
        <v>939315.10000000009</v>
      </c>
      <c r="AH21" s="15">
        <f t="shared" si="44"/>
        <v>1566096.5999999999</v>
      </c>
      <c r="AI21" s="15">
        <f t="shared" si="41"/>
        <v>832141</v>
      </c>
      <c r="AJ21" s="15">
        <f t="shared" si="41"/>
        <v>2484073.86</v>
      </c>
      <c r="AK21" s="15">
        <f t="shared" ref="AK21" si="45">AK76+AK131</f>
        <v>1164382.5349999999</v>
      </c>
      <c r="AL21" s="15">
        <f>AL76+AL131</f>
        <v>237577.9</v>
      </c>
      <c r="AM21" s="18">
        <f t="shared" si="10"/>
        <v>11199213.095895523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59</v>
      </c>
      <c r="AL22" s="14">
        <f>AL77+AL132</f>
        <v>0</v>
      </c>
      <c r="AM22" s="17">
        <f t="shared" ref="AM22:AM25" si="48">SUM(D22:AL22)</f>
        <v>59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0</v>
      </c>
      <c r="AE23" s="15">
        <f t="shared" si="49"/>
        <v>0</v>
      </c>
      <c r="AF23" s="15">
        <f t="shared" si="49"/>
        <v>0</v>
      </c>
      <c r="AG23" s="15">
        <f t="shared" si="49"/>
        <v>0</v>
      </c>
      <c r="AH23" s="15">
        <f t="shared" si="49"/>
        <v>0</v>
      </c>
      <c r="AI23" s="15">
        <f t="shared" si="41"/>
        <v>0</v>
      </c>
      <c r="AJ23" s="15">
        <f t="shared" si="41"/>
        <v>0</v>
      </c>
      <c r="AK23" s="15">
        <f t="shared" ref="AK23" si="50">AK78+AK133</f>
        <v>109974.75</v>
      </c>
      <c r="AL23" s="15">
        <f>AL78+AL133</f>
        <v>0</v>
      </c>
      <c r="AM23" s="18">
        <f t="shared" si="48"/>
        <v>109974.75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29</v>
      </c>
      <c r="E24" s="59">
        <f t="shared" si="51"/>
        <v>80</v>
      </c>
      <c r="F24" s="59">
        <f t="shared" si="51"/>
        <v>61</v>
      </c>
      <c r="G24" s="59">
        <f t="shared" si="51"/>
        <v>148</v>
      </c>
      <c r="H24" s="59">
        <f t="shared" si="51"/>
        <v>74</v>
      </c>
      <c r="I24" s="59">
        <f t="shared" si="51"/>
        <v>53</v>
      </c>
      <c r="J24" s="59">
        <f t="shared" si="51"/>
        <v>71</v>
      </c>
      <c r="K24" s="59">
        <f t="shared" si="51"/>
        <v>71</v>
      </c>
      <c r="L24" s="59">
        <f t="shared" si="51"/>
        <v>80</v>
      </c>
      <c r="M24" s="59">
        <f t="shared" si="51"/>
        <v>53</v>
      </c>
      <c r="N24" s="59">
        <f t="shared" si="51"/>
        <v>45</v>
      </c>
      <c r="O24" s="59">
        <f t="shared" si="51"/>
        <v>74</v>
      </c>
      <c r="P24" s="59">
        <f t="shared" si="51"/>
        <v>57</v>
      </c>
      <c r="Q24" s="59">
        <f t="shared" si="51"/>
        <v>36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932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3410</v>
      </c>
      <c r="E25" s="60">
        <f t="shared" si="53"/>
        <v>8530</v>
      </c>
      <c r="F25" s="60">
        <f t="shared" si="53"/>
        <v>6850</v>
      </c>
      <c r="G25" s="60">
        <f t="shared" si="53"/>
        <v>18310</v>
      </c>
      <c r="H25" s="60">
        <f t="shared" si="53"/>
        <v>9950</v>
      </c>
      <c r="I25" s="60">
        <f t="shared" si="53"/>
        <v>7140</v>
      </c>
      <c r="J25" s="60">
        <f t="shared" si="53"/>
        <v>9720</v>
      </c>
      <c r="K25" s="60">
        <f t="shared" si="53"/>
        <v>9270</v>
      </c>
      <c r="L25" s="60">
        <f t="shared" si="53"/>
        <v>10410</v>
      </c>
      <c r="M25" s="60">
        <f t="shared" si="53"/>
        <v>6880</v>
      </c>
      <c r="N25" s="60">
        <f t="shared" si="53"/>
        <v>6030</v>
      </c>
      <c r="O25" s="60">
        <f t="shared" si="53"/>
        <v>10200</v>
      </c>
      <c r="P25" s="60">
        <f t="shared" si="53"/>
        <v>6840</v>
      </c>
      <c r="Q25" s="60">
        <f t="shared" si="53"/>
        <v>4320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117860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340</v>
      </c>
      <c r="E26" s="59">
        <f t="shared" si="55"/>
        <v>305</v>
      </c>
      <c r="F26" s="59">
        <f t="shared" si="55"/>
        <v>400</v>
      </c>
      <c r="G26" s="59">
        <f t="shared" si="55"/>
        <v>365</v>
      </c>
      <c r="H26" s="59">
        <f t="shared" si="55"/>
        <v>150</v>
      </c>
      <c r="I26" s="59">
        <f t="shared" si="55"/>
        <v>288</v>
      </c>
      <c r="J26" s="59">
        <f t="shared" si="55"/>
        <v>318</v>
      </c>
      <c r="K26" s="59">
        <f t="shared" si="55"/>
        <v>200</v>
      </c>
      <c r="L26" s="59">
        <f t="shared" si="55"/>
        <v>200</v>
      </c>
      <c r="M26" s="59">
        <f t="shared" si="55"/>
        <v>135</v>
      </c>
      <c r="N26" s="59">
        <f t="shared" si="55"/>
        <v>100</v>
      </c>
      <c r="O26" s="59">
        <f t="shared" si="55"/>
        <v>110</v>
      </c>
      <c r="P26" s="59">
        <f t="shared" si="55"/>
        <v>252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3163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47600</v>
      </c>
      <c r="E27" s="60">
        <f t="shared" si="59"/>
        <v>42700</v>
      </c>
      <c r="F27" s="60">
        <f t="shared" si="59"/>
        <v>56000</v>
      </c>
      <c r="G27" s="60">
        <f t="shared" si="59"/>
        <v>51100</v>
      </c>
      <c r="H27" s="60">
        <f t="shared" si="59"/>
        <v>22500</v>
      </c>
      <c r="I27" s="60">
        <f t="shared" si="59"/>
        <v>43200</v>
      </c>
      <c r="J27" s="60">
        <f t="shared" si="59"/>
        <v>47700</v>
      </c>
      <c r="K27" s="60">
        <f t="shared" si="59"/>
        <v>30000</v>
      </c>
      <c r="L27" s="60">
        <f t="shared" si="59"/>
        <v>30000</v>
      </c>
      <c r="M27" s="60">
        <f t="shared" si="59"/>
        <v>20250</v>
      </c>
      <c r="N27" s="60">
        <f t="shared" si="59"/>
        <v>15000</v>
      </c>
      <c r="O27" s="60">
        <f t="shared" si="59"/>
        <v>16500</v>
      </c>
      <c r="P27" s="60">
        <f t="shared" si="59"/>
        <v>37800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460350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2</v>
      </c>
      <c r="M28" s="59">
        <f t="shared" si="63"/>
        <v>0</v>
      </c>
      <c r="N28" s="59">
        <f t="shared" si="63"/>
        <v>3</v>
      </c>
      <c r="O28" s="59">
        <f t="shared" si="63"/>
        <v>1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0</v>
      </c>
      <c r="T28" s="59">
        <f t="shared" si="63"/>
        <v>9</v>
      </c>
      <c r="U28" s="59">
        <f t="shared" si="63"/>
        <v>31</v>
      </c>
      <c r="V28" s="59">
        <f t="shared" si="63"/>
        <v>18</v>
      </c>
      <c r="W28" s="59">
        <f t="shared" si="63"/>
        <v>4</v>
      </c>
      <c r="X28" s="14">
        <f t="shared" si="63"/>
        <v>2</v>
      </c>
      <c r="Y28" s="14">
        <f t="shared" si="63"/>
        <v>0</v>
      </c>
      <c r="Z28" s="14">
        <f t="shared" si="63"/>
        <v>0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4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0</v>
      </c>
      <c r="AL28" s="14">
        <f t="shared" si="63"/>
        <v>0</v>
      </c>
      <c r="AM28" s="17">
        <f t="shared" si="10"/>
        <v>77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280</v>
      </c>
      <c r="M29" s="60">
        <f t="shared" si="67"/>
        <v>0</v>
      </c>
      <c r="N29" s="60">
        <f t="shared" si="67"/>
        <v>410</v>
      </c>
      <c r="O29" s="60">
        <f t="shared" si="67"/>
        <v>130</v>
      </c>
      <c r="P29" s="60">
        <f t="shared" si="67"/>
        <v>130</v>
      </c>
      <c r="Q29" s="60">
        <f t="shared" si="67"/>
        <v>0</v>
      </c>
      <c r="R29" s="60">
        <f t="shared" si="67"/>
        <v>200</v>
      </c>
      <c r="S29" s="60">
        <f t="shared" si="67"/>
        <v>0</v>
      </c>
      <c r="T29" s="60">
        <f t="shared" si="67"/>
        <v>1680</v>
      </c>
      <c r="U29" s="60">
        <f t="shared" si="67"/>
        <v>6040</v>
      </c>
      <c r="V29" s="60">
        <f t="shared" si="67"/>
        <v>4230</v>
      </c>
      <c r="W29" s="60">
        <f t="shared" si="67"/>
        <v>1066.69</v>
      </c>
      <c r="X29" s="15">
        <f t="shared" si="67"/>
        <v>480</v>
      </c>
      <c r="Y29" s="15">
        <f t="shared" si="67"/>
        <v>0</v>
      </c>
      <c r="Z29" s="15">
        <f t="shared" si="67"/>
        <v>0</v>
      </c>
      <c r="AA29" s="15">
        <f t="shared" si="67"/>
        <v>273.8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2400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0</v>
      </c>
      <c r="AL29" s="15">
        <f t="shared" si="67"/>
        <v>0</v>
      </c>
      <c r="AM29" s="18">
        <f t="shared" si="10"/>
        <v>17320.489999999998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345</v>
      </c>
      <c r="S30" s="59">
        <f t="shared" si="71"/>
        <v>451</v>
      </c>
      <c r="T30" s="59">
        <f t="shared" si="71"/>
        <v>529</v>
      </c>
      <c r="U30" s="59">
        <f t="shared" si="71"/>
        <v>1428</v>
      </c>
      <c r="V30" s="59">
        <f t="shared" si="71"/>
        <v>589</v>
      </c>
      <c r="W30" s="59">
        <f t="shared" si="71"/>
        <v>378</v>
      </c>
      <c r="X30" s="14">
        <f t="shared" si="71"/>
        <v>247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3967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74150</v>
      </c>
      <c r="S31" s="60">
        <f t="shared" si="75"/>
        <v>94710</v>
      </c>
      <c r="T31" s="60">
        <f t="shared" si="75"/>
        <v>111817</v>
      </c>
      <c r="U31" s="60">
        <f t="shared" si="75"/>
        <v>338090</v>
      </c>
      <c r="V31" s="60">
        <f t="shared" si="75"/>
        <v>147250</v>
      </c>
      <c r="W31" s="60">
        <f t="shared" si="75"/>
        <v>94500</v>
      </c>
      <c r="X31" s="15">
        <f t="shared" si="75"/>
        <v>61750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922267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539</v>
      </c>
      <c r="Z34" s="14">
        <f t="shared" si="87"/>
        <v>532</v>
      </c>
      <c r="AA34" s="14">
        <f t="shared" si="87"/>
        <v>363</v>
      </c>
      <c r="AB34" s="14">
        <f t="shared" si="87"/>
        <v>390</v>
      </c>
      <c r="AC34" s="14">
        <f t="shared" si="87"/>
        <v>285</v>
      </c>
      <c r="AD34" s="14">
        <f t="shared" si="87"/>
        <v>286</v>
      </c>
      <c r="AE34" s="14">
        <f t="shared" si="87"/>
        <v>122</v>
      </c>
      <c r="AF34" s="14">
        <f t="shared" si="87"/>
        <v>124</v>
      </c>
      <c r="AG34" s="14">
        <f t="shared" ref="AG34:AH34" si="88">AG89+AG144</f>
        <v>196</v>
      </c>
      <c r="AH34" s="14">
        <f t="shared" si="88"/>
        <v>218</v>
      </c>
      <c r="AI34" s="14">
        <f t="shared" ref="AI34:AJ34" si="89">AI89+AI144</f>
        <v>235</v>
      </c>
      <c r="AJ34" s="14">
        <f t="shared" si="89"/>
        <v>278</v>
      </c>
      <c r="AK34" s="14">
        <f t="shared" ref="AK34" si="90">AK89+AK144</f>
        <v>99</v>
      </c>
      <c r="AL34" s="14">
        <f t="shared" si="87"/>
        <v>0</v>
      </c>
      <c r="AM34" s="17">
        <f t="shared" si="10"/>
        <v>3667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133910</v>
      </c>
      <c r="Z35" s="15">
        <f t="shared" si="91"/>
        <v>141163.76</v>
      </c>
      <c r="AA35" s="15">
        <f t="shared" si="91"/>
        <v>109450</v>
      </c>
      <c r="AB35" s="15">
        <f t="shared" si="91"/>
        <v>104900</v>
      </c>
      <c r="AC35" s="15">
        <f t="shared" si="91"/>
        <v>81510</v>
      </c>
      <c r="AD35" s="15">
        <f t="shared" si="91"/>
        <v>88300</v>
      </c>
      <c r="AE35" s="15">
        <f t="shared" si="91"/>
        <v>39450</v>
      </c>
      <c r="AF35" s="15">
        <f t="shared" si="91"/>
        <v>50600</v>
      </c>
      <c r="AG35" s="15">
        <f t="shared" ref="AG35:AH35" si="92">AG90+AG145</f>
        <v>91900</v>
      </c>
      <c r="AH35" s="15">
        <f t="shared" si="92"/>
        <v>86750</v>
      </c>
      <c r="AI35" s="15">
        <f t="shared" ref="AI35:AJ35" si="93">AI90+AI145</f>
        <v>85885</v>
      </c>
      <c r="AJ35" s="15">
        <f t="shared" si="93"/>
        <v>93040</v>
      </c>
      <c r="AK35" s="15">
        <f t="shared" ref="AK35" si="94">AK90+AK145</f>
        <v>37750</v>
      </c>
      <c r="AL35" s="15">
        <f t="shared" si="91"/>
        <v>0</v>
      </c>
      <c r="AM35" s="18">
        <f t="shared" si="10"/>
        <v>1144608.76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233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233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96928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96928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392</v>
      </c>
      <c r="AE38" s="14">
        <f t="shared" si="103"/>
        <v>641</v>
      </c>
      <c r="AF38" s="14">
        <f t="shared" si="103"/>
        <v>456</v>
      </c>
      <c r="AG38" s="14">
        <f t="shared" ref="AG38:AH38" si="104">AG93+AG148</f>
        <v>600</v>
      </c>
      <c r="AH38" s="14">
        <f t="shared" si="104"/>
        <v>0</v>
      </c>
      <c r="AI38" s="14">
        <f t="shared" ref="AI38:AJ38" si="105">AI93+AI148</f>
        <v>488</v>
      </c>
      <c r="AJ38" s="14">
        <f t="shared" si="105"/>
        <v>0</v>
      </c>
      <c r="AK38" s="14">
        <f t="shared" ref="AK38" si="106">AK93+AK148</f>
        <v>250</v>
      </c>
      <c r="AL38" s="14">
        <f t="shared" si="103"/>
        <v>0</v>
      </c>
      <c r="AM38" s="17">
        <f t="shared" si="10"/>
        <v>2827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182280</v>
      </c>
      <c r="AE39" s="15">
        <f t="shared" si="107"/>
        <v>298706</v>
      </c>
      <c r="AF39" s="15">
        <f t="shared" si="107"/>
        <v>212496</v>
      </c>
      <c r="AG39" s="15">
        <f t="shared" ref="AG39:AH39" si="108">AG94+AG149</f>
        <v>279600</v>
      </c>
      <c r="AH39" s="15">
        <f t="shared" si="108"/>
        <v>0</v>
      </c>
      <c r="AI39" s="15">
        <f t="shared" ref="AI39:AJ39" si="109">AI94+AI149</f>
        <v>245464</v>
      </c>
      <c r="AJ39" s="15">
        <f t="shared" si="109"/>
        <v>0</v>
      </c>
      <c r="AK39" s="15">
        <f t="shared" ref="AK39" si="110">AK94+AK149</f>
        <v>217750</v>
      </c>
      <c r="AL39" s="15">
        <f t="shared" si="107"/>
        <v>0</v>
      </c>
      <c r="AM39" s="18">
        <f t="shared" si="10"/>
        <v>1436296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270</v>
      </c>
      <c r="T40" s="59">
        <f t="shared" si="111"/>
        <v>12</v>
      </c>
      <c r="U40" s="59">
        <f t="shared" si="111"/>
        <v>1044</v>
      </c>
      <c r="V40" s="59">
        <f t="shared" si="111"/>
        <v>291</v>
      </c>
      <c r="W40" s="59">
        <f t="shared" si="111"/>
        <v>1248</v>
      </c>
      <c r="X40" s="14">
        <f t="shared" si="111"/>
        <v>746</v>
      </c>
      <c r="Y40" s="14">
        <f t="shared" si="111"/>
        <v>501</v>
      </c>
      <c r="Z40" s="14">
        <f t="shared" si="111"/>
        <v>643</v>
      </c>
      <c r="AA40" s="14">
        <f t="shared" si="111"/>
        <v>702</v>
      </c>
      <c r="AB40" s="14">
        <f t="shared" si="111"/>
        <v>2117</v>
      </c>
      <c r="AC40" s="14">
        <f t="shared" si="111"/>
        <v>1459</v>
      </c>
      <c r="AD40" s="14">
        <f t="shared" si="111"/>
        <v>1543</v>
      </c>
      <c r="AE40" s="14">
        <f t="shared" si="111"/>
        <v>807</v>
      </c>
      <c r="AF40" s="14">
        <f t="shared" si="111"/>
        <v>515</v>
      </c>
      <c r="AG40" s="14">
        <f t="shared" ref="AG40:AH40" si="112">AG95+AG150</f>
        <v>485</v>
      </c>
      <c r="AH40" s="14">
        <f t="shared" si="112"/>
        <v>539</v>
      </c>
      <c r="AI40" s="14">
        <f t="shared" ref="AI40:AJ40" si="113">AI95+AI150</f>
        <v>1040</v>
      </c>
      <c r="AJ40" s="14">
        <f t="shared" si="113"/>
        <v>138</v>
      </c>
      <c r="AK40" s="14">
        <f t="shared" ref="AK40" si="114">AK95+AK150</f>
        <v>11</v>
      </c>
      <c r="AL40" s="14">
        <f t="shared" si="111"/>
        <v>0</v>
      </c>
      <c r="AM40" s="17">
        <f t="shared" si="10"/>
        <v>14111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5485</v>
      </c>
      <c r="T41" s="60">
        <f t="shared" si="115"/>
        <v>322</v>
      </c>
      <c r="U41" s="60">
        <f t="shared" si="115"/>
        <v>84497</v>
      </c>
      <c r="V41" s="60">
        <f t="shared" si="115"/>
        <v>27353</v>
      </c>
      <c r="W41" s="60">
        <f t="shared" si="115"/>
        <v>112326.5</v>
      </c>
      <c r="X41" s="15">
        <f t="shared" si="115"/>
        <v>50366</v>
      </c>
      <c r="Y41" s="15">
        <f t="shared" si="115"/>
        <v>49502</v>
      </c>
      <c r="Z41" s="15">
        <f t="shared" si="115"/>
        <v>42770.1</v>
      </c>
      <c r="AA41" s="15">
        <f t="shared" si="115"/>
        <v>47873.06</v>
      </c>
      <c r="AB41" s="15">
        <f t="shared" si="115"/>
        <v>219389.8</v>
      </c>
      <c r="AC41" s="15">
        <f t="shared" si="115"/>
        <v>155777</v>
      </c>
      <c r="AD41" s="15">
        <f t="shared" si="115"/>
        <v>163782.91</v>
      </c>
      <c r="AE41" s="15">
        <f t="shared" si="115"/>
        <v>183303.56</v>
      </c>
      <c r="AF41" s="15">
        <f t="shared" si="115"/>
        <v>84405.43</v>
      </c>
      <c r="AG41" s="15">
        <f t="shared" ref="AG41:AH41" si="116">AG96+AG151</f>
        <v>69566.23</v>
      </c>
      <c r="AH41" s="15">
        <f t="shared" si="116"/>
        <v>35773.660000000003</v>
      </c>
      <c r="AI41" s="15">
        <f t="shared" ref="AI41:AJ41" si="117">AI96+AI151</f>
        <v>84651</v>
      </c>
      <c r="AJ41" s="15">
        <f t="shared" si="117"/>
        <v>7721.5</v>
      </c>
      <c r="AK41" s="15">
        <f t="shared" ref="AK41" si="118">AK96+AK151</f>
        <v>3898.5</v>
      </c>
      <c r="AL41" s="15">
        <f t="shared" si="115"/>
        <v>0</v>
      </c>
      <c r="AM41" s="18">
        <f t="shared" si="10"/>
        <v>1428764.2499999998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46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2668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2668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62</v>
      </c>
      <c r="Y44" s="14">
        <f t="shared" si="127"/>
        <v>1000</v>
      </c>
      <c r="Z44" s="14">
        <f t="shared" si="127"/>
        <v>1070</v>
      </c>
      <c r="AA44" s="14">
        <f t="shared" si="127"/>
        <v>1038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3170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8525</v>
      </c>
      <c r="Y45" s="15">
        <f t="shared" si="131"/>
        <v>138405</v>
      </c>
      <c r="Z45" s="15">
        <f t="shared" si="131"/>
        <v>155600</v>
      </c>
      <c r="AA45" s="15">
        <f t="shared" si="131"/>
        <v>158124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460654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35</v>
      </c>
      <c r="AH48" s="87">
        <f t="shared" si="144"/>
        <v>171</v>
      </c>
      <c r="AI48" s="87">
        <f t="shared" ref="AI48:AJ48" si="145">AI103+AI159</f>
        <v>428</v>
      </c>
      <c r="AJ48" s="87">
        <f t="shared" si="145"/>
        <v>338</v>
      </c>
      <c r="AK48" s="87">
        <f t="shared" ref="AK48" si="146">AK103+AK159</f>
        <v>488</v>
      </c>
      <c r="AL48" s="87">
        <f t="shared" si="143"/>
        <v>0</v>
      </c>
      <c r="AM48" s="87">
        <f t="shared" si="10"/>
        <v>1460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3155</v>
      </c>
      <c r="AH49" s="88">
        <f t="shared" si="148"/>
        <v>16400.400000000001</v>
      </c>
      <c r="AI49" s="88">
        <f t="shared" ref="AI49:AJ49" si="149">AI104+AI160</f>
        <v>41387</v>
      </c>
      <c r="AJ49" s="88">
        <f t="shared" si="149"/>
        <v>45386</v>
      </c>
      <c r="AK49" s="88">
        <f t="shared" ref="AK49" si="150">AK104+AK160</f>
        <v>59731.79</v>
      </c>
      <c r="AL49" s="88">
        <f t="shared" si="147"/>
        <v>0</v>
      </c>
      <c r="AM49" s="88">
        <f t="shared" si="10"/>
        <v>166060.19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22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5233.8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0</v>
      </c>
      <c r="AH51" s="88">
        <f t="shared" si="156"/>
        <v>351.61</v>
      </c>
      <c r="AI51" s="88">
        <f t="shared" ref="AI51:AJ51" si="157">AI106+AI162</f>
        <v>0</v>
      </c>
      <c r="AJ51" s="88">
        <f t="shared" si="157"/>
        <v>18112</v>
      </c>
      <c r="AK51" s="88">
        <f t="shared" ref="AK51" si="158">AK106+AK162</f>
        <v>10547.17</v>
      </c>
      <c r="AL51" s="88">
        <f t="shared" si="155"/>
        <v>0</v>
      </c>
      <c r="AM51" s="88">
        <f t="shared" si="10"/>
        <v>34244.58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38</v>
      </c>
      <c r="AC52" s="14">
        <f t="shared" si="159"/>
        <v>14</v>
      </c>
      <c r="AD52" s="14">
        <f t="shared" si="159"/>
        <v>61</v>
      </c>
      <c r="AE52" s="14">
        <f t="shared" si="159"/>
        <v>64</v>
      </c>
      <c r="AF52" s="14">
        <f t="shared" si="159"/>
        <v>66</v>
      </c>
      <c r="AG52" s="14">
        <f t="shared" ref="AG52:AH52" si="160">AG107+AG162</f>
        <v>131</v>
      </c>
      <c r="AH52" s="14">
        <f t="shared" si="160"/>
        <v>164</v>
      </c>
      <c r="AI52" s="14">
        <f t="shared" ref="AI52:AJ52" si="161">AI107+AI162</f>
        <v>210</v>
      </c>
      <c r="AJ52" s="14">
        <f t="shared" si="161"/>
        <v>191</v>
      </c>
      <c r="AK52" s="14">
        <f t="shared" ref="AK52" si="162">AK107+AK162</f>
        <v>157</v>
      </c>
      <c r="AL52" s="14">
        <f t="shared" si="159"/>
        <v>1</v>
      </c>
      <c r="AM52" s="17">
        <f t="shared" si="10"/>
        <v>1097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6319.2</v>
      </c>
      <c r="AC53" s="15">
        <f t="shared" si="163"/>
        <v>2287.1999999999998</v>
      </c>
      <c r="AD53" s="15">
        <f t="shared" si="163"/>
        <v>10579.4</v>
      </c>
      <c r="AE53" s="15">
        <f t="shared" si="163"/>
        <v>11138</v>
      </c>
      <c r="AF53" s="15">
        <f t="shared" si="163"/>
        <v>12237</v>
      </c>
      <c r="AG53" s="15">
        <f t="shared" ref="AG53:AH53" si="164">AG108+AG163</f>
        <v>22722</v>
      </c>
      <c r="AH53" s="15">
        <f t="shared" si="164"/>
        <v>29330</v>
      </c>
      <c r="AI53" s="15">
        <f t="shared" ref="AI53:AJ53" si="165">AI108+AI163</f>
        <v>38352</v>
      </c>
      <c r="AJ53" s="15">
        <f t="shared" si="165"/>
        <v>36474</v>
      </c>
      <c r="AK53" s="15">
        <f t="shared" ref="AK53" si="166">AK108+AK163</f>
        <v>28595</v>
      </c>
      <c r="AL53" s="15">
        <f t="shared" si="163"/>
        <v>171</v>
      </c>
      <c r="AM53" s="18">
        <f t="shared" si="10"/>
        <v>198204.79999999999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702</v>
      </c>
      <c r="AI54" s="59">
        <f t="shared" si="167"/>
        <v>986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1688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15283.6</v>
      </c>
      <c r="AI55" s="60">
        <f t="shared" si="170"/>
        <v>21706.6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36990.199999999997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L64" si="172">E67+E69+E71+E73+E75+E77+E79+E81+E83+E85+E87+E89+E91+E93+E95+E97+E99+E101+E103+E105+E107+E109</f>
        <v>679</v>
      </c>
      <c r="F64" s="50">
        <f t="shared" si="172"/>
        <v>477</v>
      </c>
      <c r="G64" s="50">
        <f t="shared" si="172"/>
        <v>564</v>
      </c>
      <c r="H64" s="50">
        <f t="shared" si="172"/>
        <v>231</v>
      </c>
      <c r="I64" s="50">
        <f t="shared" si="172"/>
        <v>399</v>
      </c>
      <c r="J64" s="50">
        <f t="shared" si="172"/>
        <v>607</v>
      </c>
      <c r="K64" s="50">
        <f t="shared" si="172"/>
        <v>407</v>
      </c>
      <c r="L64" s="50">
        <f t="shared" si="172"/>
        <v>427</v>
      </c>
      <c r="M64" s="50">
        <f t="shared" si="172"/>
        <v>353</v>
      </c>
      <c r="N64" s="50">
        <f t="shared" si="172"/>
        <v>323</v>
      </c>
      <c r="O64" s="50">
        <f t="shared" si="172"/>
        <v>419</v>
      </c>
      <c r="P64" s="50">
        <f t="shared" si="172"/>
        <v>754</v>
      </c>
      <c r="Q64" s="50">
        <f t="shared" si="172"/>
        <v>912</v>
      </c>
      <c r="R64" s="50">
        <f t="shared" si="172"/>
        <v>939</v>
      </c>
      <c r="S64" s="50">
        <f t="shared" si="172"/>
        <v>1073</v>
      </c>
      <c r="T64" s="50">
        <f t="shared" si="172"/>
        <v>896</v>
      </c>
      <c r="U64" s="50">
        <f t="shared" si="172"/>
        <v>2853</v>
      </c>
      <c r="V64" s="50">
        <f t="shared" si="172"/>
        <v>1219</v>
      </c>
      <c r="W64" s="50">
        <f t="shared" si="172"/>
        <v>1960</v>
      </c>
      <c r="X64" s="50">
        <f t="shared" si="172"/>
        <v>1668</v>
      </c>
      <c r="Y64" s="50">
        <f t="shared" si="172"/>
        <v>2456</v>
      </c>
      <c r="Z64" s="50">
        <f t="shared" si="172"/>
        <v>2558</v>
      </c>
      <c r="AA64" s="50">
        <f t="shared" si="172"/>
        <v>2924</v>
      </c>
      <c r="AB64" s="50">
        <f t="shared" si="172"/>
        <v>3084</v>
      </c>
      <c r="AC64" s="50">
        <f t="shared" si="172"/>
        <v>2546</v>
      </c>
      <c r="AD64" s="50">
        <f t="shared" si="172"/>
        <v>2959</v>
      </c>
      <c r="AE64" s="50">
        <f t="shared" si="172"/>
        <v>2174</v>
      </c>
      <c r="AF64" s="50">
        <f t="shared" si="172"/>
        <v>1807</v>
      </c>
      <c r="AG64" s="50">
        <f t="shared" si="172"/>
        <v>2160</v>
      </c>
      <c r="AH64" s="50">
        <f t="shared" si="172"/>
        <v>2942</v>
      </c>
      <c r="AI64" s="50">
        <f t="shared" si="172"/>
        <v>4011</v>
      </c>
      <c r="AJ64" s="50">
        <f t="shared" si="172"/>
        <v>2332</v>
      </c>
      <c r="AK64" s="50">
        <f t="shared" ref="AK64" si="173">AK67+AK69+AK71+AK73+AK75+AK77+AK79+AK81+AK83+AK85+AK87+AK89+AK91+AK93+AK95+AK97+AK99+AK101+AK103+AK105+AK107+AK109</f>
        <v>1520</v>
      </c>
      <c r="AL64" s="50">
        <f t="shared" si="172"/>
        <v>128</v>
      </c>
      <c r="AM64" s="31">
        <f>SUM(D64:AL64)</f>
        <v>51137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L65" si="174">E68+E70+E72+E74+E76+E78+E80+E82+E84+E86+E88+E90+E92+E94+E96+E98+E100+E102+E104+E106+E108+E110</f>
        <v>69868</v>
      </c>
      <c r="F65" s="51">
        <f t="shared" si="174"/>
        <v>64610</v>
      </c>
      <c r="G65" s="51">
        <f t="shared" si="174"/>
        <v>72845</v>
      </c>
      <c r="H65" s="51">
        <f t="shared" si="174"/>
        <v>33360</v>
      </c>
      <c r="I65" s="51">
        <f t="shared" si="174"/>
        <v>54380</v>
      </c>
      <c r="J65" s="51">
        <f t="shared" si="174"/>
        <v>94785</v>
      </c>
      <c r="K65" s="51">
        <f t="shared" si="174"/>
        <v>71370</v>
      </c>
      <c r="L65" s="51">
        <f t="shared" si="174"/>
        <v>75490</v>
      </c>
      <c r="M65" s="51">
        <f t="shared" si="174"/>
        <v>66730</v>
      </c>
      <c r="N65" s="51">
        <f t="shared" si="174"/>
        <v>60208</v>
      </c>
      <c r="O65" s="51">
        <f t="shared" si="174"/>
        <v>82990</v>
      </c>
      <c r="P65" s="51">
        <f t="shared" si="174"/>
        <v>174290</v>
      </c>
      <c r="Q65" s="51">
        <f t="shared" si="174"/>
        <v>276150</v>
      </c>
      <c r="R65" s="51">
        <f t="shared" si="174"/>
        <v>287045</v>
      </c>
      <c r="S65" s="51">
        <f t="shared" si="174"/>
        <v>237077</v>
      </c>
      <c r="T65" s="51">
        <f t="shared" si="174"/>
        <v>240529</v>
      </c>
      <c r="U65" s="51">
        <f t="shared" si="174"/>
        <v>618321</v>
      </c>
      <c r="V65" s="51">
        <f t="shared" si="174"/>
        <v>371098</v>
      </c>
      <c r="W65" s="51">
        <f t="shared" si="174"/>
        <v>420416.19</v>
      </c>
      <c r="X65" s="51">
        <f t="shared" si="174"/>
        <v>499742.2</v>
      </c>
      <c r="Y65" s="51">
        <f t="shared" si="174"/>
        <v>606343</v>
      </c>
      <c r="Z65" s="51">
        <f t="shared" si="174"/>
        <v>592716.02</v>
      </c>
      <c r="AA65" s="51">
        <f t="shared" si="174"/>
        <v>925503.8600000001</v>
      </c>
      <c r="AB65" s="51">
        <f t="shared" si="174"/>
        <v>791123.04</v>
      </c>
      <c r="AC65" s="51">
        <f t="shared" si="174"/>
        <v>874726.48</v>
      </c>
      <c r="AD65" s="51">
        <f t="shared" si="174"/>
        <v>1228981.1499999999</v>
      </c>
      <c r="AE65" s="51">
        <f t="shared" si="174"/>
        <v>1099419.72</v>
      </c>
      <c r="AF65" s="51">
        <f t="shared" si="174"/>
        <v>1135337.8508955224</v>
      </c>
      <c r="AG65" s="51">
        <f t="shared" si="174"/>
        <v>1406258.33</v>
      </c>
      <c r="AH65" s="51">
        <f t="shared" si="174"/>
        <v>1749985.8699999999</v>
      </c>
      <c r="AI65" s="51">
        <f t="shared" si="174"/>
        <v>1349586.6</v>
      </c>
      <c r="AJ65" s="51">
        <f t="shared" si="174"/>
        <v>2684807.36</v>
      </c>
      <c r="AK65" s="51">
        <f t="shared" ref="AK65" si="175">AK68+AK70+AK72+AK74+AK76+AK78+AK80+AK82+AK84+AK86+AK88+AK90+AK92+AK94+AK96+AK98+AK100+AK102+AK104+AK106+AK108+AK110</f>
        <v>1632629.7449999999</v>
      </c>
      <c r="AL65" s="51">
        <f t="shared" si="174"/>
        <v>237748.9</v>
      </c>
      <c r="AM65" s="33">
        <f>SUM(D65:AL65)</f>
        <v>20238292.315895524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2024'!R9</f>
        <v>0</v>
      </c>
      <c r="AM67" s="17">
        <f t="shared" ref="AM67:AM110" si="176">SUM(D67:AL67)</f>
        <v>225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2024'!R10</f>
        <v>0</v>
      </c>
      <c r="AM68" s="18">
        <f t="shared" si="176"/>
        <v>39951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2024'!R11</f>
        <v>0</v>
      </c>
      <c r="AM69" s="17">
        <f t="shared" si="176"/>
        <v>430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2024'!R12</f>
        <v>0</v>
      </c>
      <c r="AM70" s="18">
        <f t="shared" si="176"/>
        <v>23386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2024'!R13</f>
        <v>0</v>
      </c>
      <c r="AM71" s="17">
        <f t="shared" si="176"/>
        <v>1564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2024'!R14</f>
        <v>0</v>
      </c>
      <c r="AM72" s="18">
        <f t="shared" si="176"/>
        <v>363360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2024'!R15</f>
        <v>0</v>
      </c>
      <c r="AM73" s="17">
        <f t="shared" si="176"/>
        <v>3887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2024'!R16</f>
        <v>0</v>
      </c>
      <c r="AM74" s="18">
        <f t="shared" si="176"/>
        <v>1979191.2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v>456</v>
      </c>
      <c r="AL75" s="14">
        <f>'Ingreso de Datos 2024'!R17</f>
        <v>127</v>
      </c>
      <c r="AM75" s="17">
        <f t="shared" si="176"/>
        <v>8512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v>1164382.5349999999</v>
      </c>
      <c r="AL76" s="15">
        <f>'Ingreso de Datos 2024'!R18</f>
        <v>237577.9</v>
      </c>
      <c r="AM76" s="18">
        <f t="shared" si="176"/>
        <v>11199213.095895523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59</v>
      </c>
      <c r="AL77" s="17">
        <f>'Ingreso de Datos 2024'!R19</f>
        <v>0</v>
      </c>
      <c r="AM77" s="17">
        <f t="shared" ref="AM77:AM80" si="177">SUM(D77:AL77)</f>
        <v>59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109974.75</v>
      </c>
      <c r="AL78" s="18">
        <f>'Ingreso de Datos 2024'!R20</f>
        <v>0</v>
      </c>
      <c r="AM78" s="18">
        <f t="shared" si="177"/>
        <v>109974.75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2024'!R21</f>
        <v>0</v>
      </c>
      <c r="AM79" s="17">
        <f t="shared" si="177"/>
        <v>932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2024'!R22</f>
        <v>0</v>
      </c>
      <c r="AM80" s="18">
        <f t="shared" si="177"/>
        <v>117860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2024'!R23</f>
        <v>0</v>
      </c>
      <c r="AM81" s="17">
        <f t="shared" si="176"/>
        <v>3163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2024'!R24</f>
        <v>0</v>
      </c>
      <c r="AM82" s="18">
        <f t="shared" si="176"/>
        <v>460350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2024'!R25</f>
        <v>0</v>
      </c>
      <c r="AM83" s="17">
        <f t="shared" si="176"/>
        <v>77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2024'!R26</f>
        <v>0</v>
      </c>
      <c r="AM84" s="18">
        <f t="shared" si="176"/>
        <v>17320.489999999998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2024'!R27</f>
        <v>0</v>
      </c>
      <c r="AM85" s="17">
        <f t="shared" si="176"/>
        <v>3967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2024'!R28</f>
        <v>0</v>
      </c>
      <c r="AM86" s="18">
        <f t="shared" si="176"/>
        <v>922267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2024'!R29</f>
        <v>0</v>
      </c>
      <c r="AM87" s="17">
        <f t="shared" si="176"/>
        <v>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2024'!R30</f>
        <v>0</v>
      </c>
      <c r="AM88" s="18">
        <f t="shared" si="176"/>
        <v>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v>99</v>
      </c>
      <c r="AL89" s="14">
        <f>'Ingreso de Datos 2024'!R31</f>
        <v>0</v>
      </c>
      <c r="AM89" s="17">
        <f t="shared" si="176"/>
        <v>3667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v>37750</v>
      </c>
      <c r="AL90" s="15">
        <f>'Ingreso de Datos 2024'!R32</f>
        <v>0</v>
      </c>
      <c r="AM90" s="18">
        <f t="shared" si="176"/>
        <v>1144608.76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2024'!R33</f>
        <v>0</v>
      </c>
      <c r="AM91" s="17">
        <f t="shared" si="176"/>
        <v>233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2024'!R34</f>
        <v>0</v>
      </c>
      <c r="AM92" s="18">
        <f t="shared" si="176"/>
        <v>96928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v>250</v>
      </c>
      <c r="AL93" s="14">
        <f>'Ingreso de Datos 2024'!R35</f>
        <v>0</v>
      </c>
      <c r="AM93" s="17">
        <f t="shared" si="176"/>
        <v>2827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v>217750</v>
      </c>
      <c r="AL94" s="15">
        <f>'Ingreso de Datos 2024'!R36</f>
        <v>0</v>
      </c>
      <c r="AM94" s="18">
        <f t="shared" si="176"/>
        <v>1436296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v>11</v>
      </c>
      <c r="AL95" s="14">
        <f>'Ingreso de Datos 2024'!R37</f>
        <v>0</v>
      </c>
      <c r="AM95" s="17">
        <f t="shared" si="176"/>
        <v>14111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v>3898.5</v>
      </c>
      <c r="AL96" s="15">
        <f>'Ingreso de Datos 2024'!R38</f>
        <v>0</v>
      </c>
      <c r="AM96" s="18">
        <f t="shared" si="176"/>
        <v>1428764.2499999998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2024'!R39</f>
        <v>0</v>
      </c>
      <c r="AM97" s="17">
        <f t="shared" si="176"/>
        <v>46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2024'!R40</f>
        <v>0</v>
      </c>
      <c r="AM98" s="18">
        <f t="shared" si="176"/>
        <v>2668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2024'!R41</f>
        <v>0</v>
      </c>
      <c r="AM99" s="17">
        <f t="shared" si="176"/>
        <v>3170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2024'!R42</f>
        <v>0</v>
      </c>
      <c r="AM100" s="18">
        <f t="shared" si="176"/>
        <v>460654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2024'!R43</f>
        <v>0</v>
      </c>
      <c r="AM101" s="17">
        <f t="shared" si="176"/>
        <v>0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2024'!R44</f>
        <v>0</v>
      </c>
      <c r="AM102" s="18">
        <f t="shared" si="176"/>
        <v>0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v>488</v>
      </c>
      <c r="AL103" s="14">
        <f>'Ingreso de Datos 2024'!R45</f>
        <v>0</v>
      </c>
      <c r="AM103" s="87">
        <f t="shared" si="176"/>
        <v>1460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v>59731.79</v>
      </c>
      <c r="AL104" s="15">
        <f>'Ingreso de Datos 2024'!R46</f>
        <v>0</v>
      </c>
      <c r="AM104" s="88">
        <f t="shared" si="176"/>
        <v>166060.19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v>0</v>
      </c>
      <c r="AL105" s="59">
        <f>'Ingreso de Datos 2024'!R47</f>
        <v>0</v>
      </c>
      <c r="AM105" s="87">
        <f t="shared" si="176"/>
        <v>22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8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v>10547.17</v>
      </c>
      <c r="AL106" s="60">
        <f>'Ingreso de Datos 2024'!R48</f>
        <v>0</v>
      </c>
      <c r="AM106" s="88">
        <f t="shared" si="176"/>
        <v>34244.58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v>157</v>
      </c>
      <c r="AL107" s="17">
        <f>'Ingreso de Datos 2024'!R49</f>
        <v>1</v>
      </c>
      <c r="AM107" s="17">
        <f t="shared" si="176"/>
        <v>1097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v>28595</v>
      </c>
      <c r="AL108" s="18">
        <f>'Ingreso de Datos 2024'!R50</f>
        <v>171</v>
      </c>
      <c r="AM108" s="18">
        <f t="shared" si="176"/>
        <v>198204.79999999999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v>0</v>
      </c>
      <c r="AL109" s="14">
        <f>'Ingreso de Datos 2024'!R51</f>
        <v>0</v>
      </c>
      <c r="AM109" s="17">
        <f t="shared" si="176"/>
        <v>1688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v>0</v>
      </c>
      <c r="AL110" s="15">
        <f>'Ingreso de Datos 2024'!R52</f>
        <v>0</v>
      </c>
      <c r="AM110" s="18">
        <f t="shared" si="176"/>
        <v>36990.199999999997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0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2024'!R67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2024'!R68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2024'!R69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2024'!R70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2024'!R71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2024'!R72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2024'!R73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2024'!R74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2024'!R75</f>
        <v>0</v>
      </c>
      <c r="AM130" s="17">
        <f t="shared" si="182"/>
        <v>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2024'!R76</f>
        <v>0</v>
      </c>
      <c r="AM131" s="18">
        <f t="shared" si="182"/>
        <v>0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2024'!R77</f>
        <v>0</v>
      </c>
      <c r="AM132" s="17">
        <f t="shared" ref="AM132:AM135" si="183">SUM(D132:AL132)</f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2024'!R78</f>
        <v>0</v>
      </c>
      <c r="AM133" s="18">
        <f t="shared" si="183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2024'!R79</f>
        <v>0</v>
      </c>
      <c r="AM134" s="17">
        <f t="shared" si="183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2024'!R80</f>
        <v>0</v>
      </c>
      <c r="AM135" s="18">
        <f t="shared" si="183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2024'!R81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2024'!R82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2024'!R83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2024'!R84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2024'!R85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2024'!R86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2024'!R87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2024'!R88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2024'!R89</f>
        <v>0</v>
      </c>
      <c r="AM144" s="17">
        <f t="shared" si="182"/>
        <v>0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2024'!R90</f>
        <v>0</v>
      </c>
      <c r="AM145" s="18">
        <f t="shared" si="182"/>
        <v>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2024'!R91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2024'!R92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2024'!R93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2024'!R94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2024'!R95</f>
        <v>0</v>
      </c>
      <c r="AM150" s="17">
        <f t="shared" si="182"/>
        <v>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2024'!R96</f>
        <v>0</v>
      </c>
      <c r="AM151" s="18">
        <f t="shared" si="182"/>
        <v>0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2024'!R97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2024'!R98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2024'!R99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2024'!R100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2024'!R101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2024'!R102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2024'!R103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2024'!R104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2024'!R105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2024'!R106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2024'!R107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2024'!R108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2024'!R109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2024'!R110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rgb="FF00B0F0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K7" sqref="C7:AK8"/>
      <selection pane="topRight" activeCell="AK7" sqref="C7:AK8"/>
      <selection pane="bottomLeft" activeCell="AK7" sqref="C7:AK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L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181618</v>
      </c>
      <c r="AK9" s="50">
        <f t="shared" ref="AK9" si="2">AK12+AK14+AK16+AK18+AK20+AK22+AK24+AK26+AK28+AK30+AK32+AK34+AK36+AK38+AK40+AK42+AK44+AK46+AK48+AK50+AK52+AK54</f>
        <v>142995</v>
      </c>
      <c r="AL9" s="50">
        <f t="shared" si="1"/>
        <v>3448</v>
      </c>
      <c r="AM9" s="31">
        <f>SUM(D9:AL9)</f>
        <v>4908736</v>
      </c>
      <c r="AN9" s="1"/>
      <c r="AO9" s="1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5924700</v>
      </c>
      <c r="E10" s="51">
        <f t="shared" si="3"/>
        <v>5932624</v>
      </c>
      <c r="F10" s="51">
        <f t="shared" si="3"/>
        <v>6684853</v>
      </c>
      <c r="G10" s="51">
        <f t="shared" si="3"/>
        <v>6958443</v>
      </c>
      <c r="H10" s="51">
        <f t="shared" si="3"/>
        <v>7468608</v>
      </c>
      <c r="I10" s="51">
        <f t="shared" si="3"/>
        <v>7904750</v>
      </c>
      <c r="J10" s="51">
        <f t="shared" si="3"/>
        <v>8487746</v>
      </c>
      <c r="K10" s="51">
        <f t="shared" si="3"/>
        <v>7958276</v>
      </c>
      <c r="L10" s="51">
        <f t="shared" si="3"/>
        <v>8113332</v>
      </c>
      <c r="M10" s="51">
        <f t="shared" si="3"/>
        <v>8449209</v>
      </c>
      <c r="N10" s="51">
        <f t="shared" si="3"/>
        <v>8170273</v>
      </c>
      <c r="O10" s="51">
        <f t="shared" si="3"/>
        <v>8821970</v>
      </c>
      <c r="P10" s="51">
        <f t="shared" si="3"/>
        <v>11843446</v>
      </c>
      <c r="Q10" s="51">
        <f t="shared" si="3"/>
        <v>14539668</v>
      </c>
      <c r="R10" s="51">
        <f t="shared" si="3"/>
        <v>15221677</v>
      </c>
      <c r="S10" s="51">
        <f t="shared" si="3"/>
        <v>18716122.880000003</v>
      </c>
      <c r="T10" s="51">
        <f t="shared" si="3"/>
        <v>20550951.300000001</v>
      </c>
      <c r="U10" s="51">
        <f t="shared" si="3"/>
        <v>41054373</v>
      </c>
      <c r="V10" s="51">
        <f t="shared" si="3"/>
        <v>33860807.964000002</v>
      </c>
      <c r="W10" s="51">
        <f t="shared" si="3"/>
        <v>61233652.960000008</v>
      </c>
      <c r="X10" s="51">
        <f t="shared" si="3"/>
        <v>52628163.399999999</v>
      </c>
      <c r="Y10" s="51">
        <f t="shared" si="3"/>
        <v>61721945.999999993</v>
      </c>
      <c r="Z10" s="51">
        <f t="shared" si="3"/>
        <v>46721316.269099995</v>
      </c>
      <c r="AA10" s="51">
        <f t="shared" si="3"/>
        <v>51502118.149999999</v>
      </c>
      <c r="AB10" s="51">
        <f t="shared" si="3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L10" si="4">AD13+AD15+AD17+AD19+AD21+AD23+AD25+AD27+AD29+AD31+AD33+AD35+AD37+AD39+AD41+AD43+AD45+AD47+AD49+AD51+AD53+AD55</f>
        <v>69530081.693072855</v>
      </c>
      <c r="AE10" s="51">
        <f t="shared" si="4"/>
        <v>75415600.367616862</v>
      </c>
      <c r="AF10" s="51">
        <f t="shared" si="4"/>
        <v>57762342.265023611</v>
      </c>
      <c r="AG10" s="51">
        <f t="shared" si="4"/>
        <v>70962409.064053133</v>
      </c>
      <c r="AH10" s="51">
        <f t="shared" si="4"/>
        <v>80173197.386887461</v>
      </c>
      <c r="AI10" s="51">
        <f t="shared" si="4"/>
        <v>85190576.23286131</v>
      </c>
      <c r="AJ10" s="51">
        <f t="shared" si="4"/>
        <v>113863163.2563</v>
      </c>
      <c r="AK10" s="51">
        <f t="shared" ref="AK10" si="5">AK13+AK15+AK17+AK19+AK21+AK23+AK25+AK27+AK29+AK31+AK33+AK35+AK37+AK39+AK41+AK43+AK45+AK47+AK49+AK51+AK53+AK55</f>
        <v>94785303.959999993</v>
      </c>
      <c r="AL10" s="51">
        <f t="shared" si="4"/>
        <v>4936931.2460000012</v>
      </c>
      <c r="AM10" s="33">
        <f>SUM(D10:AL10)</f>
        <v>1289881659.5810537</v>
      </c>
      <c r="AN10" s="1"/>
      <c r="AO10" s="1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1"/>
      <c r="AO11" s="1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7584</v>
      </c>
      <c r="E12" s="59">
        <f t="shared" si="6"/>
        <v>7637</v>
      </c>
      <c r="F12" s="59">
        <f t="shared" si="6"/>
        <v>7694</v>
      </c>
      <c r="G12" s="59">
        <f t="shared" si="6"/>
        <v>7802</v>
      </c>
      <c r="H12" s="59">
        <f t="shared" si="6"/>
        <v>7793</v>
      </c>
      <c r="I12" s="59">
        <f t="shared" si="6"/>
        <v>8245</v>
      </c>
      <c r="J12" s="59">
        <f t="shared" si="6"/>
        <v>8697</v>
      </c>
      <c r="K12" s="59">
        <f t="shared" si="6"/>
        <v>11033</v>
      </c>
      <c r="L12" s="59">
        <f t="shared" si="6"/>
        <v>10186</v>
      </c>
      <c r="M12" s="59">
        <f t="shared" si="6"/>
        <v>11535</v>
      </c>
      <c r="N12" s="59">
        <f t="shared" si="6"/>
        <v>11421</v>
      </c>
      <c r="O12" s="59">
        <f t="shared" si="6"/>
        <v>13331</v>
      </c>
      <c r="P12" s="59">
        <f t="shared" si="6"/>
        <v>12135</v>
      </c>
      <c r="Q12" s="59">
        <f t="shared" si="6"/>
        <v>13159</v>
      </c>
      <c r="R12" s="59">
        <f t="shared" si="6"/>
        <v>11825</v>
      </c>
      <c r="S12" s="59">
        <f t="shared" si="6"/>
        <v>14263</v>
      </c>
      <c r="T12" s="59">
        <f t="shared" si="6"/>
        <v>10345</v>
      </c>
      <c r="U12" s="59">
        <f t="shared" si="6"/>
        <v>8796</v>
      </c>
      <c r="V12" s="59">
        <f t="shared" si="6"/>
        <v>3494</v>
      </c>
      <c r="W12" s="59">
        <f t="shared" si="6"/>
        <v>4732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191707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839920</v>
      </c>
      <c r="E13" s="60">
        <f t="shared" si="11"/>
        <v>847430</v>
      </c>
      <c r="F13" s="60">
        <f t="shared" si="11"/>
        <v>879760</v>
      </c>
      <c r="G13" s="60">
        <f t="shared" si="11"/>
        <v>887960</v>
      </c>
      <c r="H13" s="60">
        <f t="shared" si="11"/>
        <v>886950</v>
      </c>
      <c r="I13" s="60">
        <f t="shared" si="11"/>
        <v>1043990</v>
      </c>
      <c r="J13" s="60">
        <f t="shared" si="11"/>
        <v>1215730</v>
      </c>
      <c r="K13" s="60">
        <f t="shared" si="11"/>
        <v>1674920</v>
      </c>
      <c r="L13" s="60">
        <f t="shared" si="11"/>
        <v>1582360</v>
      </c>
      <c r="M13" s="60">
        <f t="shared" si="11"/>
        <v>1744680</v>
      </c>
      <c r="N13" s="60">
        <f t="shared" si="11"/>
        <v>1798450</v>
      </c>
      <c r="O13" s="60">
        <f t="shared" si="11"/>
        <v>2043950</v>
      </c>
      <c r="P13" s="60">
        <f t="shared" si="11"/>
        <v>2038130</v>
      </c>
      <c r="Q13" s="60">
        <f t="shared" si="11"/>
        <v>2280715</v>
      </c>
      <c r="R13" s="60">
        <f t="shared" si="11"/>
        <v>2032362</v>
      </c>
      <c r="S13" s="60">
        <f t="shared" si="11"/>
        <v>2522510</v>
      </c>
      <c r="T13" s="60">
        <f t="shared" si="11"/>
        <v>1778931</v>
      </c>
      <c r="U13" s="60">
        <f t="shared" si="11"/>
        <v>2088683</v>
      </c>
      <c r="V13" s="60">
        <f t="shared" si="11"/>
        <v>1378294.77</v>
      </c>
      <c r="W13" s="60">
        <f t="shared" si="11"/>
        <v>1882037.49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31447763.259999998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1020</v>
      </c>
      <c r="F14" s="59">
        <f t="shared" si="15"/>
        <v>8060</v>
      </c>
      <c r="G14" s="59">
        <f t="shared" si="15"/>
        <v>9012</v>
      </c>
      <c r="H14" s="59">
        <f t="shared" si="15"/>
        <v>11165</v>
      </c>
      <c r="I14" s="59">
        <f t="shared" si="15"/>
        <v>8499</v>
      </c>
      <c r="J14" s="59">
        <f t="shared" si="15"/>
        <v>13427</v>
      </c>
      <c r="K14" s="59">
        <f t="shared" si="15"/>
        <v>10250</v>
      </c>
      <c r="L14" s="59">
        <f t="shared" si="15"/>
        <v>11878</v>
      </c>
      <c r="M14" s="59">
        <f t="shared" si="15"/>
        <v>11618</v>
      </c>
      <c r="N14" s="59">
        <f t="shared" si="15"/>
        <v>11337</v>
      </c>
      <c r="O14" s="59">
        <f t="shared" si="15"/>
        <v>11711</v>
      </c>
      <c r="P14" s="59">
        <f t="shared" si="15"/>
        <v>10713</v>
      </c>
      <c r="Q14" s="59">
        <f t="shared" si="15"/>
        <v>11139</v>
      </c>
      <c r="R14" s="59">
        <f t="shared" si="15"/>
        <v>5029</v>
      </c>
      <c r="S14" s="59">
        <f t="shared" si="15"/>
        <v>1327</v>
      </c>
      <c r="T14" s="59">
        <f t="shared" si="15"/>
        <v>664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136849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95044</v>
      </c>
      <c r="F15" s="60">
        <f t="shared" si="19"/>
        <v>638813</v>
      </c>
      <c r="G15" s="60">
        <f t="shared" si="19"/>
        <v>981333</v>
      </c>
      <c r="H15" s="60">
        <f t="shared" si="19"/>
        <v>1254358</v>
      </c>
      <c r="I15" s="60">
        <f t="shared" si="19"/>
        <v>916860</v>
      </c>
      <c r="J15" s="60">
        <f t="shared" si="19"/>
        <v>1482236</v>
      </c>
      <c r="K15" s="60">
        <f t="shared" si="19"/>
        <v>1248456</v>
      </c>
      <c r="L15" s="60">
        <f t="shared" si="19"/>
        <v>1486532</v>
      </c>
      <c r="M15" s="60">
        <f t="shared" si="19"/>
        <v>1494809</v>
      </c>
      <c r="N15" s="60">
        <f t="shared" si="19"/>
        <v>1474248</v>
      </c>
      <c r="O15" s="60">
        <f t="shared" si="19"/>
        <v>1526513</v>
      </c>
      <c r="P15" s="60">
        <f t="shared" si="19"/>
        <v>1441111</v>
      </c>
      <c r="Q15" s="60">
        <f t="shared" si="19"/>
        <v>1568994</v>
      </c>
      <c r="R15" s="60">
        <f t="shared" si="19"/>
        <v>706735</v>
      </c>
      <c r="S15" s="60">
        <f t="shared" si="19"/>
        <v>208125</v>
      </c>
      <c r="T15" s="60">
        <f t="shared" si="19"/>
        <v>124187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16648354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4972</v>
      </c>
      <c r="J16" s="59">
        <f t="shared" si="23"/>
        <v>7132</v>
      </c>
      <c r="K16" s="59">
        <f t="shared" si="23"/>
        <v>7298</v>
      </c>
      <c r="L16" s="59">
        <f t="shared" si="23"/>
        <v>6115</v>
      </c>
      <c r="M16" s="59">
        <f t="shared" si="23"/>
        <v>6574</v>
      </c>
      <c r="N16" s="59">
        <f t="shared" si="23"/>
        <v>7334</v>
      </c>
      <c r="O16" s="59">
        <f t="shared" si="23"/>
        <v>9826</v>
      </c>
      <c r="P16" s="59">
        <f t="shared" si="23"/>
        <v>16216</v>
      </c>
      <c r="Q16" s="59">
        <f t="shared" si="23"/>
        <v>22049</v>
      </c>
      <c r="R16" s="59">
        <f t="shared" si="23"/>
        <v>2068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89584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696080</v>
      </c>
      <c r="J17" s="60">
        <f t="shared" si="27"/>
        <v>1013080</v>
      </c>
      <c r="K17" s="60">
        <f t="shared" si="27"/>
        <v>1046520</v>
      </c>
      <c r="L17" s="60">
        <f t="shared" si="27"/>
        <v>888800</v>
      </c>
      <c r="M17" s="60">
        <f t="shared" si="27"/>
        <v>951690</v>
      </c>
      <c r="N17" s="60">
        <f t="shared" si="27"/>
        <v>1063270</v>
      </c>
      <c r="O17" s="60">
        <f t="shared" si="27"/>
        <v>1418150</v>
      </c>
      <c r="P17" s="60">
        <f t="shared" si="27"/>
        <v>2008445</v>
      </c>
      <c r="Q17" s="60">
        <f t="shared" si="27"/>
        <v>2744610</v>
      </c>
      <c r="R17" s="60">
        <f t="shared" si="27"/>
        <v>252060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12082705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2225</v>
      </c>
      <c r="P18" s="59">
        <f t="shared" si="31"/>
        <v>7646</v>
      </c>
      <c r="Q18" s="59">
        <f t="shared" si="31"/>
        <v>19118</v>
      </c>
      <c r="R18" s="59">
        <f t="shared" si="31"/>
        <v>28372</v>
      </c>
      <c r="S18" s="59">
        <f t="shared" si="31"/>
        <v>33611</v>
      </c>
      <c r="T18" s="59">
        <f t="shared" si="31"/>
        <v>35586</v>
      </c>
      <c r="U18" s="59">
        <f t="shared" si="31"/>
        <v>54343</v>
      </c>
      <c r="V18" s="59">
        <f t="shared" si="31"/>
        <v>53572</v>
      </c>
      <c r="W18" s="59">
        <f t="shared" si="31"/>
        <v>64997</v>
      </c>
      <c r="X18" s="14">
        <f t="shared" si="31"/>
        <v>80244</v>
      </c>
      <c r="Y18" s="14">
        <f t="shared" si="31"/>
        <v>77445</v>
      </c>
      <c r="Z18" s="14">
        <f t="shared" si="31"/>
        <v>16711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473870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597655</v>
      </c>
      <c r="P19" s="60">
        <f t="shared" si="35"/>
        <v>2055585</v>
      </c>
      <c r="Q19" s="60">
        <f t="shared" si="35"/>
        <v>5443842</v>
      </c>
      <c r="R19" s="60">
        <f t="shared" si="35"/>
        <v>8044893</v>
      </c>
      <c r="S19" s="60">
        <f t="shared" si="35"/>
        <v>9600779</v>
      </c>
      <c r="T19" s="60">
        <f t="shared" si="35"/>
        <v>11415640.300000001</v>
      </c>
      <c r="U19" s="60">
        <f t="shared" si="35"/>
        <v>22915881</v>
      </c>
      <c r="V19" s="60">
        <f t="shared" si="35"/>
        <v>22526317.574000001</v>
      </c>
      <c r="W19" s="60">
        <f t="shared" si="35"/>
        <v>33394954</v>
      </c>
      <c r="X19" s="15">
        <f t="shared" si="35"/>
        <v>40956578.399999999</v>
      </c>
      <c r="Y19" s="15">
        <f t="shared" si="35"/>
        <v>43437754.739999995</v>
      </c>
      <c r="Z19" s="15">
        <f t="shared" si="35"/>
        <v>9783478.6590999998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210173358.67309999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33976</v>
      </c>
      <c r="AA20" s="14">
        <f t="shared" si="39"/>
        <v>38771</v>
      </c>
      <c r="AB20" s="14">
        <f t="shared" si="39"/>
        <v>24438</v>
      </c>
      <c r="AC20" s="14">
        <f t="shared" si="39"/>
        <v>27403</v>
      </c>
      <c r="AD20" s="14">
        <f t="shared" si="39"/>
        <v>20976</v>
      </c>
      <c r="AE20" s="14">
        <f t="shared" si="39"/>
        <v>29997</v>
      </c>
      <c r="AF20" s="14">
        <f t="shared" si="39"/>
        <v>20701</v>
      </c>
      <c r="AG20" s="14">
        <f t="shared" ref="AG20:AH20" si="40">AG75+AG130</f>
        <v>24023</v>
      </c>
      <c r="AH20" s="14">
        <f t="shared" si="40"/>
        <v>21956</v>
      </c>
      <c r="AI20" s="14">
        <f t="shared" ref="AI20:AJ25" si="41">AI75+AI130</f>
        <v>33191</v>
      </c>
      <c r="AJ20" s="14">
        <f t="shared" si="41"/>
        <v>42531</v>
      </c>
      <c r="AK20" s="14">
        <f t="shared" ref="AK20" si="42">AK75+AK130</f>
        <v>35172</v>
      </c>
      <c r="AL20" s="14">
        <f t="shared" si="39"/>
        <v>2281</v>
      </c>
      <c r="AM20" s="17">
        <f t="shared" si="10"/>
        <v>355416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19651531.43</v>
      </c>
      <c r="AA21" s="15">
        <f t="shared" si="43"/>
        <v>26046124</v>
      </c>
      <c r="AB21" s="15">
        <f t="shared" si="43"/>
        <v>18916672.444716915</v>
      </c>
      <c r="AC21" s="15">
        <f t="shared" si="43"/>
        <v>25749477.623421591</v>
      </c>
      <c r="AD21" s="15">
        <f t="shared" si="43"/>
        <v>20220356.61507285</v>
      </c>
      <c r="AE21" s="15">
        <f t="shared" si="43"/>
        <v>29743012.94861687</v>
      </c>
      <c r="AF21" s="15">
        <f t="shared" si="43"/>
        <v>20460697.120023623</v>
      </c>
      <c r="AG21" s="15">
        <f t="shared" ref="AG21:AH21" si="44">AG76+AG131</f>
        <v>25542843.850053124</v>
      </c>
      <c r="AH21" s="15">
        <f t="shared" si="44"/>
        <v>24584552.347327463</v>
      </c>
      <c r="AI21" s="15">
        <f t="shared" si="41"/>
        <v>39287237.016113959</v>
      </c>
      <c r="AJ21" s="15">
        <f t="shared" si="41"/>
        <v>64251941.739299998</v>
      </c>
      <c r="AK21" s="15">
        <f t="shared" ref="AK21" si="45">AK76+AK131</f>
        <v>58099618.976999991</v>
      </c>
      <c r="AL21" s="15">
        <f>AL76+AL131</f>
        <v>4695721.7100000009</v>
      </c>
      <c r="AM21" s="18">
        <f t="shared" si="10"/>
        <v>377249787.82164639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3643</v>
      </c>
      <c r="AE22" s="17">
        <f t="shared" si="46"/>
        <v>3821</v>
      </c>
      <c r="AF22" s="17">
        <f t="shared" si="46"/>
        <v>5387</v>
      </c>
      <c r="AG22" s="17">
        <f t="shared" si="46"/>
        <v>3765</v>
      </c>
      <c r="AH22" s="17">
        <f t="shared" si="46"/>
        <v>3000</v>
      </c>
      <c r="AI22" s="17">
        <f t="shared" si="41"/>
        <v>1408</v>
      </c>
      <c r="AJ22" s="17">
        <f t="shared" si="41"/>
        <v>1932</v>
      </c>
      <c r="AK22" s="17">
        <f t="shared" ref="AK22" si="47">AK77+AK132</f>
        <v>2780</v>
      </c>
      <c r="AL22" s="17">
        <f>AL77+AL132</f>
        <v>0</v>
      </c>
      <c r="AM22" s="17">
        <f t="shared" ref="AM22:AM25" si="48">SUM(D22:AL22)</f>
        <v>25736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4459747.7200000016</v>
      </c>
      <c r="AE23" s="18">
        <f t="shared" si="49"/>
        <v>4607187.25</v>
      </c>
      <c r="AF23" s="18">
        <f t="shared" si="49"/>
        <v>4495546.5410000002</v>
      </c>
      <c r="AG23" s="18">
        <f t="shared" si="49"/>
        <v>3298940.469</v>
      </c>
      <c r="AH23" s="18">
        <f t="shared" si="49"/>
        <v>3841136.8210000005</v>
      </c>
      <c r="AI23" s="18">
        <f t="shared" si="41"/>
        <v>2353458.8309000004</v>
      </c>
      <c r="AJ23" s="18">
        <f t="shared" si="41"/>
        <v>3565946.4440000001</v>
      </c>
      <c r="AK23" s="18">
        <f t="shared" ref="AK23" si="50">AK78+AK133</f>
        <v>5404562.2530000014</v>
      </c>
      <c r="AL23" s="18">
        <f>AL78+AL133</f>
        <v>57920.796000000002</v>
      </c>
      <c r="AM23" s="18">
        <f t="shared" si="48"/>
        <v>32084447.124900006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28000</v>
      </c>
      <c r="E24" s="59">
        <f t="shared" si="51"/>
        <v>28663</v>
      </c>
      <c r="F24" s="59">
        <f t="shared" si="51"/>
        <v>29461</v>
      </c>
      <c r="G24" s="59">
        <f t="shared" si="51"/>
        <v>30359</v>
      </c>
      <c r="H24" s="59">
        <f t="shared" si="51"/>
        <v>29948</v>
      </c>
      <c r="I24" s="59">
        <f t="shared" si="51"/>
        <v>29546</v>
      </c>
      <c r="J24" s="59">
        <f t="shared" si="51"/>
        <v>28517</v>
      </c>
      <c r="K24" s="59">
        <f t="shared" si="51"/>
        <v>24364</v>
      </c>
      <c r="L24" s="59">
        <f t="shared" si="51"/>
        <v>24740</v>
      </c>
      <c r="M24" s="59">
        <f t="shared" si="51"/>
        <v>22011</v>
      </c>
      <c r="N24" s="59">
        <f t="shared" si="51"/>
        <v>21546</v>
      </c>
      <c r="O24" s="59">
        <f t="shared" si="51"/>
        <v>14962</v>
      </c>
      <c r="P24" s="59">
        <f t="shared" si="51"/>
        <v>10667</v>
      </c>
      <c r="Q24" s="59">
        <f t="shared" si="51"/>
        <v>7186</v>
      </c>
      <c r="R24" s="59">
        <f t="shared" si="51"/>
        <v>14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329984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3794660</v>
      </c>
      <c r="E25" s="60">
        <f t="shared" si="53"/>
        <v>3741850</v>
      </c>
      <c r="F25" s="60">
        <f t="shared" si="53"/>
        <v>3834280</v>
      </c>
      <c r="G25" s="60">
        <f t="shared" si="53"/>
        <v>3856590</v>
      </c>
      <c r="H25" s="60">
        <f t="shared" si="53"/>
        <v>3682550</v>
      </c>
      <c r="I25" s="60">
        <f t="shared" si="53"/>
        <v>3645490</v>
      </c>
      <c r="J25" s="60">
        <f t="shared" si="53"/>
        <v>3288060</v>
      </c>
      <c r="K25" s="60">
        <f t="shared" si="53"/>
        <v>2894550</v>
      </c>
      <c r="L25" s="60">
        <f t="shared" si="53"/>
        <v>2954590</v>
      </c>
      <c r="M25" s="60">
        <f t="shared" si="53"/>
        <v>2600290</v>
      </c>
      <c r="N25" s="60">
        <f t="shared" si="53"/>
        <v>2524330</v>
      </c>
      <c r="O25" s="60">
        <f t="shared" si="53"/>
        <v>1833150</v>
      </c>
      <c r="P25" s="60">
        <f t="shared" si="53"/>
        <v>1247420</v>
      </c>
      <c r="Q25" s="60">
        <f t="shared" si="53"/>
        <v>912270</v>
      </c>
      <c r="R25" s="60">
        <f t="shared" si="53"/>
        <v>2800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40812880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15759</v>
      </c>
      <c r="E26" s="59">
        <f t="shared" si="55"/>
        <v>15255</v>
      </c>
      <c r="F26" s="59">
        <f t="shared" si="55"/>
        <v>16257</v>
      </c>
      <c r="G26" s="59">
        <f t="shared" si="55"/>
        <v>15035</v>
      </c>
      <c r="H26" s="59">
        <f t="shared" si="55"/>
        <v>18079</v>
      </c>
      <c r="I26" s="59">
        <f t="shared" si="55"/>
        <v>17545</v>
      </c>
      <c r="J26" s="59">
        <f t="shared" si="55"/>
        <v>16246</v>
      </c>
      <c r="K26" s="59">
        <f t="shared" si="55"/>
        <v>11901</v>
      </c>
      <c r="L26" s="59">
        <f t="shared" si="55"/>
        <v>12659</v>
      </c>
      <c r="M26" s="59">
        <f t="shared" si="55"/>
        <v>17211</v>
      </c>
      <c r="N26" s="59">
        <f t="shared" si="55"/>
        <v>13571</v>
      </c>
      <c r="O26" s="59">
        <f t="shared" si="55"/>
        <v>14157</v>
      </c>
      <c r="P26" s="59">
        <f t="shared" si="55"/>
        <v>31692</v>
      </c>
      <c r="Q26" s="59">
        <f t="shared" si="55"/>
        <v>14721</v>
      </c>
      <c r="R26" s="59">
        <f t="shared" si="55"/>
        <v>4204</v>
      </c>
      <c r="S26" s="59">
        <f t="shared" si="55"/>
        <v>3782</v>
      </c>
      <c r="T26" s="59">
        <f t="shared" si="55"/>
        <v>1488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239562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1290120</v>
      </c>
      <c r="E27" s="60">
        <f t="shared" si="59"/>
        <v>1248300</v>
      </c>
      <c r="F27" s="60">
        <f t="shared" si="59"/>
        <v>1332000</v>
      </c>
      <c r="G27" s="60">
        <f t="shared" si="59"/>
        <v>1232560</v>
      </c>
      <c r="H27" s="60">
        <f t="shared" si="59"/>
        <v>1644750</v>
      </c>
      <c r="I27" s="60">
        <f t="shared" si="59"/>
        <v>1602330</v>
      </c>
      <c r="J27" s="60">
        <f t="shared" si="59"/>
        <v>1488420</v>
      </c>
      <c r="K27" s="60">
        <f t="shared" si="59"/>
        <v>1083090</v>
      </c>
      <c r="L27" s="60">
        <f t="shared" si="59"/>
        <v>1157980</v>
      </c>
      <c r="M27" s="60">
        <f t="shared" si="59"/>
        <v>1550420</v>
      </c>
      <c r="N27" s="60">
        <f t="shared" si="59"/>
        <v>1178895</v>
      </c>
      <c r="O27" s="60">
        <f t="shared" si="59"/>
        <v>1259152</v>
      </c>
      <c r="P27" s="60">
        <f t="shared" si="59"/>
        <v>2852034</v>
      </c>
      <c r="Q27" s="60">
        <f t="shared" si="59"/>
        <v>1306450</v>
      </c>
      <c r="R27" s="60">
        <f t="shared" si="59"/>
        <v>361880</v>
      </c>
      <c r="S27" s="60">
        <f t="shared" si="59"/>
        <v>297590</v>
      </c>
      <c r="T27" s="60">
        <f t="shared" si="59"/>
        <v>122870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21008841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97</v>
      </c>
      <c r="L28" s="59">
        <f t="shared" si="63"/>
        <v>388</v>
      </c>
      <c r="M28" s="59">
        <f t="shared" si="63"/>
        <v>954</v>
      </c>
      <c r="N28" s="59">
        <f t="shared" si="63"/>
        <v>1130</v>
      </c>
      <c r="O28" s="59">
        <f t="shared" si="63"/>
        <v>1184</v>
      </c>
      <c r="P28" s="59">
        <f t="shared" si="63"/>
        <v>1706</v>
      </c>
      <c r="Q28" s="59">
        <f t="shared" si="63"/>
        <v>2444</v>
      </c>
      <c r="R28" s="59">
        <f t="shared" si="63"/>
        <v>2069</v>
      </c>
      <c r="S28" s="59">
        <f t="shared" si="63"/>
        <v>3244</v>
      </c>
      <c r="T28" s="59">
        <f t="shared" si="63"/>
        <v>4112</v>
      </c>
      <c r="U28" s="59">
        <f t="shared" si="63"/>
        <v>4000</v>
      </c>
      <c r="V28" s="59">
        <f t="shared" si="63"/>
        <v>3079</v>
      </c>
      <c r="W28" s="59">
        <f t="shared" si="63"/>
        <v>1650</v>
      </c>
      <c r="X28" s="14">
        <f t="shared" si="63"/>
        <v>343</v>
      </c>
      <c r="Y28" s="14">
        <f t="shared" si="63"/>
        <v>871</v>
      </c>
      <c r="Z28" s="14">
        <f t="shared" si="63"/>
        <v>812</v>
      </c>
      <c r="AA28" s="14">
        <f t="shared" si="63"/>
        <v>875</v>
      </c>
      <c r="AB28" s="14">
        <f t="shared" si="63"/>
        <v>1000</v>
      </c>
      <c r="AC28" s="14">
        <f t="shared" si="63"/>
        <v>1500</v>
      </c>
      <c r="AD28" s="14">
        <f t="shared" si="63"/>
        <v>1374</v>
      </c>
      <c r="AE28" s="14">
        <f t="shared" si="63"/>
        <v>1685</v>
      </c>
      <c r="AF28" s="14">
        <f t="shared" si="63"/>
        <v>1700</v>
      </c>
      <c r="AG28" s="14">
        <f t="shared" ref="AG28:AH28" si="64">AG83+AG138</f>
        <v>1700</v>
      </c>
      <c r="AH28" s="14">
        <f t="shared" si="64"/>
        <v>1700</v>
      </c>
      <c r="AI28" s="14">
        <f t="shared" ref="AI28:AJ28" si="65">AI83+AI138</f>
        <v>3000</v>
      </c>
      <c r="AJ28" s="14">
        <f t="shared" si="65"/>
        <v>3000</v>
      </c>
      <c r="AK28" s="14">
        <f t="shared" ref="AK28" si="66">AK83+AK138</f>
        <v>2375</v>
      </c>
      <c r="AL28" s="14">
        <f t="shared" si="63"/>
        <v>305</v>
      </c>
      <c r="AM28" s="17">
        <f t="shared" si="10"/>
        <v>48299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10740</v>
      </c>
      <c r="L29" s="60">
        <f t="shared" si="67"/>
        <v>43070</v>
      </c>
      <c r="M29" s="60">
        <f t="shared" si="67"/>
        <v>107320</v>
      </c>
      <c r="N29" s="60">
        <f t="shared" si="67"/>
        <v>131080</v>
      </c>
      <c r="O29" s="60">
        <f t="shared" si="67"/>
        <v>143400</v>
      </c>
      <c r="P29" s="60">
        <f t="shared" si="67"/>
        <v>200721</v>
      </c>
      <c r="Q29" s="60">
        <f t="shared" si="67"/>
        <v>282787</v>
      </c>
      <c r="R29" s="60">
        <f t="shared" si="67"/>
        <v>231622</v>
      </c>
      <c r="S29" s="60">
        <f t="shared" si="67"/>
        <v>401584.88</v>
      </c>
      <c r="T29" s="60">
        <f t="shared" si="67"/>
        <v>528923</v>
      </c>
      <c r="U29" s="60">
        <f t="shared" si="67"/>
        <v>553198</v>
      </c>
      <c r="V29" s="60">
        <f t="shared" si="67"/>
        <v>485394.62</v>
      </c>
      <c r="W29" s="60">
        <f t="shared" si="67"/>
        <v>271042.38</v>
      </c>
      <c r="X29" s="15">
        <f t="shared" si="67"/>
        <v>61071</v>
      </c>
      <c r="Y29" s="15">
        <f t="shared" si="67"/>
        <v>169007</v>
      </c>
      <c r="Z29" s="15">
        <f t="shared" si="67"/>
        <v>153178.99</v>
      </c>
      <c r="AA29" s="15">
        <f t="shared" si="67"/>
        <v>232385.9</v>
      </c>
      <c r="AB29" s="15">
        <f t="shared" si="67"/>
        <v>286135.66000000003</v>
      </c>
      <c r="AC29" s="15">
        <f t="shared" si="67"/>
        <v>431483.11</v>
      </c>
      <c r="AD29" s="15">
        <f t="shared" si="67"/>
        <v>440615.78</v>
      </c>
      <c r="AE29" s="15">
        <f t="shared" si="67"/>
        <v>596722.01</v>
      </c>
      <c r="AF29" s="15">
        <f t="shared" si="67"/>
        <v>570137.65000000014</v>
      </c>
      <c r="AG29" s="15">
        <f t="shared" ref="AG29:AH29" si="68">AG84+AG139</f>
        <v>552038.03</v>
      </c>
      <c r="AH29" s="15">
        <f t="shared" si="68"/>
        <v>554701</v>
      </c>
      <c r="AI29" s="15">
        <f t="shared" ref="AI29:AJ29" si="69">AI84+AI139</f>
        <v>959789</v>
      </c>
      <c r="AJ29" s="15">
        <f t="shared" si="69"/>
        <v>954195</v>
      </c>
      <c r="AK29" s="15">
        <f t="shared" ref="AK29" si="70">AK84+AK139</f>
        <v>745228.26</v>
      </c>
      <c r="AL29" s="15">
        <f t="shared" si="67"/>
        <v>95800</v>
      </c>
      <c r="AM29" s="18">
        <f t="shared" si="10"/>
        <v>10193591.270000001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30070</v>
      </c>
      <c r="S30" s="59">
        <f t="shared" si="71"/>
        <v>45196</v>
      </c>
      <c r="T30" s="59">
        <f t="shared" si="71"/>
        <v>48343</v>
      </c>
      <c r="U30" s="59">
        <f t="shared" si="71"/>
        <v>58820</v>
      </c>
      <c r="V30" s="59">
        <f t="shared" si="71"/>
        <v>27554</v>
      </c>
      <c r="W30" s="59">
        <f t="shared" si="71"/>
        <v>22780</v>
      </c>
      <c r="X30" s="14">
        <f t="shared" si="71"/>
        <v>25188</v>
      </c>
      <c r="Y30" s="14">
        <f t="shared" si="71"/>
        <v>7846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265797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3578997</v>
      </c>
      <c r="S31" s="60">
        <f t="shared" si="75"/>
        <v>5259105</v>
      </c>
      <c r="T31" s="60">
        <f t="shared" si="75"/>
        <v>5625690</v>
      </c>
      <c r="U31" s="60">
        <f t="shared" si="75"/>
        <v>8781131</v>
      </c>
      <c r="V31" s="60">
        <f t="shared" si="75"/>
        <v>4599600</v>
      </c>
      <c r="W31" s="60">
        <f t="shared" si="75"/>
        <v>4101958.75</v>
      </c>
      <c r="X31" s="15">
        <f t="shared" si="75"/>
        <v>4539633</v>
      </c>
      <c r="Y31" s="15">
        <f t="shared" si="75"/>
        <v>2704818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39190932.75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37491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37491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15084960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15084960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33148</v>
      </c>
      <c r="Z34" s="14">
        <f t="shared" si="87"/>
        <v>41787</v>
      </c>
      <c r="AA34" s="14">
        <f t="shared" si="87"/>
        <v>48698</v>
      </c>
      <c r="AB34" s="14">
        <f t="shared" si="87"/>
        <v>37948</v>
      </c>
      <c r="AC34" s="14">
        <f t="shared" si="87"/>
        <v>36528</v>
      </c>
      <c r="AD34" s="14">
        <f t="shared" si="87"/>
        <v>25062</v>
      </c>
      <c r="AE34" s="14">
        <f t="shared" si="87"/>
        <v>19842</v>
      </c>
      <c r="AF34" s="14">
        <f t="shared" si="87"/>
        <v>18310</v>
      </c>
      <c r="AG34" s="14">
        <f t="shared" ref="AG34:AH34" si="88">AG89+AG144</f>
        <v>17824</v>
      </c>
      <c r="AH34" s="14">
        <f t="shared" si="88"/>
        <v>20267</v>
      </c>
      <c r="AI34" s="14">
        <f t="shared" ref="AI34:AJ34" si="89">AI89+AI144</f>
        <v>15506</v>
      </c>
      <c r="AJ34" s="14">
        <f t="shared" si="89"/>
        <v>18183</v>
      </c>
      <c r="AK34" s="14">
        <f t="shared" ref="AK34" si="90">AK89+AK144</f>
        <v>7031</v>
      </c>
      <c r="AL34" s="14">
        <f t="shared" si="87"/>
        <v>2</v>
      </c>
      <c r="AM34" s="17">
        <f t="shared" si="10"/>
        <v>340136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9016617</v>
      </c>
      <c r="Z35" s="15">
        <f t="shared" si="91"/>
        <v>11601496.219999999</v>
      </c>
      <c r="AA35" s="15">
        <f t="shared" si="91"/>
        <v>16303383.390000001</v>
      </c>
      <c r="AB35" s="15">
        <f t="shared" si="91"/>
        <v>13675033.73</v>
      </c>
      <c r="AC35" s="15">
        <f t="shared" si="91"/>
        <v>13725210.469999999</v>
      </c>
      <c r="AD35" s="15">
        <f t="shared" si="91"/>
        <v>10416172.83</v>
      </c>
      <c r="AE35" s="15">
        <f t="shared" si="91"/>
        <v>8430974.3949999996</v>
      </c>
      <c r="AF35" s="15">
        <f t="shared" si="91"/>
        <v>7566194.7999999998</v>
      </c>
      <c r="AG35" s="15">
        <f t="shared" ref="AG35:AH35" si="92">AG90+AG145</f>
        <v>7338340</v>
      </c>
      <c r="AH35" s="15">
        <f t="shared" si="92"/>
        <v>7910709.1600000001</v>
      </c>
      <c r="AI35" s="15">
        <f t="shared" ref="AI35:AJ35" si="93">AI90+AI145</f>
        <v>7161440</v>
      </c>
      <c r="AJ35" s="15">
        <f t="shared" si="93"/>
        <v>8196559</v>
      </c>
      <c r="AK35" s="15">
        <f t="shared" ref="AK35" si="94">AK90+AK145</f>
        <v>3190986.3659999999</v>
      </c>
      <c r="AL35" s="15">
        <f t="shared" si="91"/>
        <v>1200</v>
      </c>
      <c r="AM35" s="18">
        <f t="shared" si="10"/>
        <v>124534317.36099999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50462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50462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20992192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20992192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37438</v>
      </c>
      <c r="AE38" s="14">
        <f t="shared" si="103"/>
        <v>32206</v>
      </c>
      <c r="AF38" s="14">
        <f t="shared" si="103"/>
        <v>24840</v>
      </c>
      <c r="AG38" s="14">
        <f t="shared" ref="AG38:AH38" si="104">AG93+AG148</f>
        <v>39870</v>
      </c>
      <c r="AH38" s="14">
        <f t="shared" si="104"/>
        <v>49900</v>
      </c>
      <c r="AI38" s="14">
        <f t="shared" ref="AI38:AJ38" si="105">AI93+AI148</f>
        <v>25702</v>
      </c>
      <c r="AJ38" s="14">
        <f t="shared" si="105"/>
        <v>32010</v>
      </c>
      <c r="AK38" s="14">
        <f t="shared" ref="AK38" si="106">AK93+AK148</f>
        <v>19923</v>
      </c>
      <c r="AL38" s="14">
        <f t="shared" si="103"/>
        <v>0</v>
      </c>
      <c r="AM38" s="17">
        <f t="shared" si="10"/>
        <v>261889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17408670</v>
      </c>
      <c r="AE39" s="15">
        <f t="shared" si="107"/>
        <v>15007996</v>
      </c>
      <c r="AF39" s="15">
        <f t="shared" si="107"/>
        <v>11575440</v>
      </c>
      <c r="AG39" s="15">
        <f t="shared" ref="AG39:AH39" si="108">AG94+AG149</f>
        <v>18579420</v>
      </c>
      <c r="AH39" s="15">
        <f t="shared" si="108"/>
        <v>23303202</v>
      </c>
      <c r="AI39" s="15">
        <f t="shared" ref="AI39:AJ39" si="109">AI94+AI149</f>
        <v>12928106</v>
      </c>
      <c r="AJ39" s="15">
        <f t="shared" si="109"/>
        <v>19706878.399999999</v>
      </c>
      <c r="AK39" s="15">
        <f t="shared" ref="AK39" si="110">AK94+AK149</f>
        <v>12334687.5</v>
      </c>
      <c r="AL39" s="15">
        <f t="shared" si="107"/>
        <v>0</v>
      </c>
      <c r="AM39" s="18">
        <f t="shared" si="10"/>
        <v>130844399.90000001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528</v>
      </c>
      <c r="S40" s="59">
        <f t="shared" si="111"/>
        <v>10811</v>
      </c>
      <c r="T40" s="59">
        <f t="shared" si="111"/>
        <v>1464</v>
      </c>
      <c r="U40" s="59">
        <f t="shared" si="111"/>
        <v>74756</v>
      </c>
      <c r="V40" s="59">
        <f t="shared" si="111"/>
        <v>67487</v>
      </c>
      <c r="W40" s="59">
        <f t="shared" si="111"/>
        <v>78272</v>
      </c>
      <c r="X40" s="14">
        <f t="shared" si="111"/>
        <v>100194</v>
      </c>
      <c r="Y40" s="14">
        <f t="shared" si="111"/>
        <v>76364</v>
      </c>
      <c r="Z40" s="14">
        <f t="shared" si="111"/>
        <v>59532</v>
      </c>
      <c r="AA40" s="14">
        <f t="shared" si="111"/>
        <v>110523</v>
      </c>
      <c r="AB40" s="14">
        <f t="shared" si="111"/>
        <v>114565</v>
      </c>
      <c r="AC40" s="14">
        <f t="shared" si="111"/>
        <v>134590</v>
      </c>
      <c r="AD40" s="14">
        <f t="shared" si="111"/>
        <v>162707</v>
      </c>
      <c r="AE40" s="14">
        <f t="shared" si="111"/>
        <v>143495</v>
      </c>
      <c r="AF40" s="14">
        <f t="shared" si="111"/>
        <v>107585</v>
      </c>
      <c r="AG40" s="14">
        <f t="shared" ref="AG40:AH40" si="112">AG95+AG150</f>
        <v>102895</v>
      </c>
      <c r="AH40" s="14">
        <f t="shared" si="112"/>
        <v>77539</v>
      </c>
      <c r="AI40" s="14">
        <f t="shared" ref="AI40:AJ40" si="113">AI95+AI150</f>
        <v>80693</v>
      </c>
      <c r="AJ40" s="14">
        <f t="shared" si="113"/>
        <v>32879</v>
      </c>
      <c r="AK40" s="14">
        <f t="shared" ref="AK40" si="114">AK95+AK150</f>
        <v>29363</v>
      </c>
      <c r="AL40" s="14">
        <f t="shared" si="111"/>
        <v>683</v>
      </c>
      <c r="AM40" s="17">
        <f t="shared" si="10"/>
        <v>1566925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10328</v>
      </c>
      <c r="S41" s="60">
        <f t="shared" si="115"/>
        <v>258023</v>
      </c>
      <c r="T41" s="60">
        <f t="shared" si="115"/>
        <v>34752</v>
      </c>
      <c r="U41" s="60">
        <f t="shared" si="115"/>
        <v>5417222</v>
      </c>
      <c r="V41" s="60">
        <f t="shared" si="115"/>
        <v>4871201</v>
      </c>
      <c r="W41" s="60">
        <f t="shared" si="115"/>
        <v>5499042.6399999997</v>
      </c>
      <c r="X41" s="15">
        <f t="shared" si="115"/>
        <v>6347757</v>
      </c>
      <c r="Y41" s="15">
        <f t="shared" si="115"/>
        <v>5459869</v>
      </c>
      <c r="Z41" s="15">
        <f t="shared" si="115"/>
        <v>4379698.96</v>
      </c>
      <c r="AA41" s="15">
        <f t="shared" si="115"/>
        <v>7782564.6899999995</v>
      </c>
      <c r="AB41" s="15">
        <f t="shared" si="115"/>
        <v>9306089.5479999986</v>
      </c>
      <c r="AC41" s="15">
        <f t="shared" si="115"/>
        <v>12002301.800000001</v>
      </c>
      <c r="AD41" s="15">
        <f t="shared" si="115"/>
        <v>14339181.718</v>
      </c>
      <c r="AE41" s="15">
        <f t="shared" si="115"/>
        <v>13980537.264000002</v>
      </c>
      <c r="AF41" s="15">
        <f t="shared" si="115"/>
        <v>10108991.129999999</v>
      </c>
      <c r="AG41" s="15">
        <f t="shared" ref="AG41:AH41" si="116">AG96+AG151</f>
        <v>11208042.550000001</v>
      </c>
      <c r="AH41" s="15">
        <f t="shared" si="116"/>
        <v>8638171.5800000001</v>
      </c>
      <c r="AI41" s="15">
        <f t="shared" ref="AI41:AJ41" si="117">AI96+AI151</f>
        <v>7895315.0905999988</v>
      </c>
      <c r="AJ41" s="15">
        <f t="shared" si="117"/>
        <v>5688960.881000001</v>
      </c>
      <c r="AK41" s="15">
        <f t="shared" ref="AK41" si="118">AK96+AK151</f>
        <v>5208880.54</v>
      </c>
      <c r="AL41" s="15">
        <f t="shared" si="115"/>
        <v>27363.5</v>
      </c>
      <c r="AM41" s="18">
        <f t="shared" si="10"/>
        <v>138464293.89159998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3324</v>
      </c>
      <c r="T42" s="59">
        <f t="shared" si="119"/>
        <v>15664</v>
      </c>
      <c r="U42" s="59">
        <f t="shared" si="119"/>
        <v>21398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40386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168406</v>
      </c>
      <c r="T43" s="60">
        <f t="shared" si="123"/>
        <v>919958</v>
      </c>
      <c r="U43" s="60">
        <f t="shared" si="123"/>
        <v>1298258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2386622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8991</v>
      </c>
      <c r="X44" s="14">
        <f t="shared" si="127"/>
        <v>6547</v>
      </c>
      <c r="Y44" s="14">
        <f t="shared" si="127"/>
        <v>7946</v>
      </c>
      <c r="Z44" s="14">
        <f t="shared" si="127"/>
        <v>9768</v>
      </c>
      <c r="AA44" s="14">
        <f t="shared" si="127"/>
        <v>10018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43270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999657.70000000007</v>
      </c>
      <c r="X45" s="15">
        <f t="shared" si="131"/>
        <v>723124</v>
      </c>
      <c r="Y45" s="15">
        <f t="shared" si="131"/>
        <v>898848</v>
      </c>
      <c r="Z45" s="15">
        <f t="shared" si="131"/>
        <v>1094971.46</v>
      </c>
      <c r="AA45" s="15">
        <f t="shared" si="131"/>
        <v>1137660.17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4854261.33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609</v>
      </c>
      <c r="Z46" s="14">
        <f t="shared" si="135"/>
        <v>977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1586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35032.259999999995</v>
      </c>
      <c r="Z47" s="15">
        <f t="shared" si="139"/>
        <v>56960.549999999996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91992.81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>W103+W159</f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5029</v>
      </c>
      <c r="AH48" s="87">
        <f t="shared" si="144"/>
        <v>46988</v>
      </c>
      <c r="AI48" s="87">
        <f t="shared" ref="AI48:AJ48" si="145">AI103+AI159</f>
        <v>60790</v>
      </c>
      <c r="AJ48" s="87">
        <f t="shared" si="145"/>
        <v>32813</v>
      </c>
      <c r="AK48" s="87">
        <f t="shared" ref="AK48" si="146">AK103+AK159</f>
        <v>29151</v>
      </c>
      <c r="AL48" s="87">
        <f t="shared" si="143"/>
        <v>66</v>
      </c>
      <c r="AM48" s="87">
        <f t="shared" si="10"/>
        <v>174837</v>
      </c>
    </row>
    <row r="49" spans="1:40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>W104+W160</f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898983.99</v>
      </c>
      <c r="AH49" s="88">
        <f t="shared" si="148"/>
        <v>7133370.6585600004</v>
      </c>
      <c r="AI49" s="88">
        <f t="shared" ref="AI49:AJ49" si="149">AI104+AI160</f>
        <v>10097747.9889</v>
      </c>
      <c r="AJ49" s="88">
        <f t="shared" si="149"/>
        <v>7557598.0730000008</v>
      </c>
      <c r="AK49" s="88">
        <f t="shared" ref="AK49" si="150">AK104+AK160</f>
        <v>6001131.4179999996</v>
      </c>
      <c r="AL49" s="88">
        <f t="shared" si="147"/>
        <v>35081.259999999995</v>
      </c>
      <c r="AM49" s="88">
        <f t="shared" si="10"/>
        <v>31723913.388459999</v>
      </c>
    </row>
    <row r="50" spans="1:40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>W105+W161</f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1247</v>
      </c>
      <c r="AE50" s="87">
        <f t="shared" si="151"/>
        <v>3583</v>
      </c>
      <c r="AF50" s="87">
        <f t="shared" si="151"/>
        <v>3616</v>
      </c>
      <c r="AG50" s="87">
        <f t="shared" ref="AG50:AH50" si="152">AG105+AG161</f>
        <v>5480</v>
      </c>
      <c r="AH50" s="87">
        <f t="shared" si="152"/>
        <v>3015</v>
      </c>
      <c r="AI50" s="87">
        <f t="shared" ref="AI50:AJ50" si="153">AI105+AI161</f>
        <v>1414</v>
      </c>
      <c r="AJ50" s="87">
        <f t="shared" si="153"/>
        <v>2120</v>
      </c>
      <c r="AK50" s="87">
        <f t="shared" ref="AK50" si="154">AK105+AK161</f>
        <v>716</v>
      </c>
      <c r="AL50" s="87">
        <f t="shared" si="151"/>
        <v>64</v>
      </c>
      <c r="AM50" s="87">
        <f t="shared" si="10"/>
        <v>21255</v>
      </c>
    </row>
    <row r="51" spans="1:40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>W106+W162</f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339434.58</v>
      </c>
      <c r="AE51" s="88">
        <f t="shared" si="155"/>
        <v>1009213.42</v>
      </c>
      <c r="AF51" s="88">
        <f t="shared" si="155"/>
        <v>957714.20399999991</v>
      </c>
      <c r="AG51" s="88">
        <f t="shared" ref="AG51:AH51" si="156">AG106+AG162</f>
        <v>1503802.7750000001</v>
      </c>
      <c r="AH51" s="88">
        <f t="shared" si="156"/>
        <v>794523.88</v>
      </c>
      <c r="AI51" s="88">
        <f t="shared" ref="AI51:AJ51" si="157">AI106+AI162</f>
        <v>409719.28660000005</v>
      </c>
      <c r="AJ51" s="88">
        <f t="shared" si="157"/>
        <v>813167.8189999999</v>
      </c>
      <c r="AK51" s="88">
        <f t="shared" ref="AK51" si="158">AK106+AK162</f>
        <v>218569.946</v>
      </c>
      <c r="AL51" s="88">
        <f t="shared" si="155"/>
        <v>14162.98</v>
      </c>
      <c r="AM51" s="88">
        <f t="shared" si="10"/>
        <v>6060308.8906000014</v>
      </c>
    </row>
    <row r="52" spans="1:40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>W107+W162</f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7103</v>
      </c>
      <c r="AC52" s="14">
        <f t="shared" si="159"/>
        <v>3211</v>
      </c>
      <c r="AD52" s="14">
        <f t="shared" si="159"/>
        <v>11407</v>
      </c>
      <c r="AE52" s="17">
        <f t="shared" si="159"/>
        <v>11809</v>
      </c>
      <c r="AF52" s="17">
        <f t="shared" si="159"/>
        <v>11342</v>
      </c>
      <c r="AG52" s="17">
        <f t="shared" ref="AG52:AH52" si="160">AG107+AG162</f>
        <v>11884</v>
      </c>
      <c r="AH52" s="17">
        <f t="shared" si="160"/>
        <v>14093</v>
      </c>
      <c r="AI52" s="17">
        <f t="shared" ref="AI52:AJ52" si="161">AI107+AI162</f>
        <v>16437</v>
      </c>
      <c r="AJ52" s="17">
        <f t="shared" si="161"/>
        <v>16150</v>
      </c>
      <c r="AK52" s="17">
        <f t="shared" ref="AK52" si="162">AK107+AK162</f>
        <v>16484</v>
      </c>
      <c r="AL52" s="17">
        <f t="shared" si="159"/>
        <v>47</v>
      </c>
      <c r="AM52" s="17">
        <f t="shared" si="10"/>
        <v>119967</v>
      </c>
    </row>
    <row r="53" spans="1:40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>W108+W163</f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1186753.2</v>
      </c>
      <c r="AC53" s="15">
        <f t="shared" si="163"/>
        <v>521677.60000000003</v>
      </c>
      <c r="AD53" s="15">
        <f t="shared" si="163"/>
        <v>1905902.4499999997</v>
      </c>
      <c r="AE53" s="18">
        <f t="shared" si="163"/>
        <v>2039957.08</v>
      </c>
      <c r="AF53" s="18">
        <f t="shared" si="163"/>
        <v>2027620.8199999998</v>
      </c>
      <c r="AG53" s="18">
        <f t="shared" ref="AG53:AH53" si="164">AG108+AG163</f>
        <v>2039997.4</v>
      </c>
      <c r="AH53" s="18">
        <f t="shared" si="164"/>
        <v>2497450</v>
      </c>
      <c r="AI53" s="18">
        <f t="shared" ref="AI53:AJ53" si="165">AI108+AI163</f>
        <v>3052464.1100000003</v>
      </c>
      <c r="AJ53" s="18">
        <f t="shared" si="165"/>
        <v>3127915.9</v>
      </c>
      <c r="AK53" s="18">
        <f t="shared" ref="AK53" si="166">AK108+AK163</f>
        <v>3581638.7</v>
      </c>
      <c r="AL53" s="18">
        <f t="shared" si="163"/>
        <v>9681</v>
      </c>
      <c r="AM53" s="18">
        <f t="shared" si="10"/>
        <v>21991058.259999998</v>
      </c>
    </row>
    <row r="54" spans="1:40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43128</v>
      </c>
      <c r="AI54" s="59">
        <f t="shared" si="167"/>
        <v>50600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93728</v>
      </c>
    </row>
    <row r="55" spans="1:40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915379.94</v>
      </c>
      <c r="AI55" s="60">
        <f t="shared" si="170"/>
        <v>1045298.9097473408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1960678.8497473407</v>
      </c>
    </row>
    <row r="56" spans="1:40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0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0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0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0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0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0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0" s="7" customFormat="1" ht="18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</row>
    <row r="64" spans="1:40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L64" si="172">E67+E69+E71+E73+E75+E77+E79+E81+E83+E85+E87+E89+E91+E93+E95+E97+E99+E101+E103+E105+E107+E109</f>
        <v>52575</v>
      </c>
      <c r="F64" s="50">
        <f t="shared" si="172"/>
        <v>61472</v>
      </c>
      <c r="G64" s="50">
        <f t="shared" si="172"/>
        <v>62208</v>
      </c>
      <c r="H64" s="50">
        <f t="shared" si="172"/>
        <v>66985</v>
      </c>
      <c r="I64" s="50">
        <f t="shared" si="172"/>
        <v>68807</v>
      </c>
      <c r="J64" s="50">
        <f t="shared" si="172"/>
        <v>74021</v>
      </c>
      <c r="K64" s="50">
        <f t="shared" si="172"/>
        <v>64943</v>
      </c>
      <c r="L64" s="50">
        <f t="shared" si="172"/>
        <v>65966</v>
      </c>
      <c r="M64" s="50">
        <f t="shared" si="172"/>
        <v>69903</v>
      </c>
      <c r="N64" s="50">
        <f t="shared" si="172"/>
        <v>66339</v>
      </c>
      <c r="O64" s="50">
        <f t="shared" si="172"/>
        <v>67396</v>
      </c>
      <c r="P64" s="50">
        <f t="shared" si="172"/>
        <v>90775</v>
      </c>
      <c r="Q64" s="50">
        <f t="shared" si="172"/>
        <v>89816</v>
      </c>
      <c r="R64" s="50">
        <f t="shared" si="172"/>
        <v>84179</v>
      </c>
      <c r="S64" s="50">
        <f t="shared" si="172"/>
        <v>115558</v>
      </c>
      <c r="T64" s="50">
        <f t="shared" si="172"/>
        <v>117666</v>
      </c>
      <c r="U64" s="50">
        <f t="shared" si="172"/>
        <v>222113</v>
      </c>
      <c r="V64" s="50">
        <f t="shared" si="172"/>
        <v>155186</v>
      </c>
      <c r="W64" s="50">
        <f t="shared" si="172"/>
        <v>218913</v>
      </c>
      <c r="X64" s="50">
        <f t="shared" si="172"/>
        <v>88435</v>
      </c>
      <c r="Y64" s="50">
        <f t="shared" si="172"/>
        <v>115343</v>
      </c>
      <c r="Z64" s="50">
        <f t="shared" si="172"/>
        <v>136490</v>
      </c>
      <c r="AA64" s="50">
        <f t="shared" si="172"/>
        <v>208885</v>
      </c>
      <c r="AB64" s="50">
        <f t="shared" si="172"/>
        <v>176348</v>
      </c>
      <c r="AC64" s="50">
        <f t="shared" si="172"/>
        <v>231488</v>
      </c>
      <c r="AD64" s="50">
        <f t="shared" si="172"/>
        <v>256230</v>
      </c>
      <c r="AE64" s="50">
        <f t="shared" si="172"/>
        <v>242164</v>
      </c>
      <c r="AF64" s="50">
        <f t="shared" si="172"/>
        <v>193481</v>
      </c>
      <c r="AG64" s="50">
        <f t="shared" si="172"/>
        <v>212470</v>
      </c>
      <c r="AH64" s="50">
        <f t="shared" si="172"/>
        <v>281586</v>
      </c>
      <c r="AI64" s="50">
        <f t="shared" si="172"/>
        <v>288741</v>
      </c>
      <c r="AJ64" s="50">
        <f t="shared" si="172"/>
        <v>181618</v>
      </c>
      <c r="AK64" s="50">
        <f t="shared" ref="AK64" si="173">AK67+AK69+AK71+AK73+AK75+AK77+AK79+AK81+AK83+AK85+AK87+AK89+AK91+AK93+AK95+AK97+AK99+AK101+AK103+AK105+AK107+AK109</f>
        <v>142995</v>
      </c>
      <c r="AL64" s="50">
        <f t="shared" si="172"/>
        <v>3448</v>
      </c>
      <c r="AM64" s="31">
        <f>SUM(D64:AL64)</f>
        <v>4625886</v>
      </c>
      <c r="AN64" s="8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L65" si="174">E68+E70+E72+E74+E76+E78+E80+E82+E84+E86+E88+E90+E92+E94+E96+E98+E100+E102+E104+E106+E108+E110</f>
        <v>5932624</v>
      </c>
      <c r="F65" s="51">
        <f t="shared" si="174"/>
        <v>6684853</v>
      </c>
      <c r="G65" s="51">
        <f t="shared" si="174"/>
        <v>6958443</v>
      </c>
      <c r="H65" s="51">
        <f t="shared" si="174"/>
        <v>7468608</v>
      </c>
      <c r="I65" s="51">
        <f t="shared" si="174"/>
        <v>7904750</v>
      </c>
      <c r="J65" s="51">
        <f t="shared" si="174"/>
        <v>8487746</v>
      </c>
      <c r="K65" s="51">
        <f t="shared" si="174"/>
        <v>7958276</v>
      </c>
      <c r="L65" s="51">
        <f t="shared" si="174"/>
        <v>8113332</v>
      </c>
      <c r="M65" s="51">
        <f t="shared" si="174"/>
        <v>8449209</v>
      </c>
      <c r="N65" s="51">
        <f t="shared" si="174"/>
        <v>8170273</v>
      </c>
      <c r="O65" s="51">
        <f t="shared" si="174"/>
        <v>8821970</v>
      </c>
      <c r="P65" s="51">
        <f t="shared" si="174"/>
        <v>11843446</v>
      </c>
      <c r="Q65" s="51">
        <f t="shared" si="174"/>
        <v>14539668</v>
      </c>
      <c r="R65" s="51">
        <f t="shared" si="174"/>
        <v>15221677</v>
      </c>
      <c r="S65" s="51">
        <f t="shared" si="174"/>
        <v>18716122.880000003</v>
      </c>
      <c r="T65" s="51">
        <f t="shared" si="174"/>
        <v>20550951.300000001</v>
      </c>
      <c r="U65" s="51">
        <f t="shared" si="174"/>
        <v>41054373</v>
      </c>
      <c r="V65" s="51">
        <f t="shared" si="174"/>
        <v>33860807.964000002</v>
      </c>
      <c r="W65" s="51">
        <f t="shared" si="174"/>
        <v>61233652.960000008</v>
      </c>
      <c r="X65" s="51">
        <f t="shared" si="174"/>
        <v>24149738.399999999</v>
      </c>
      <c r="Y65" s="51">
        <f t="shared" si="174"/>
        <v>30473834</v>
      </c>
      <c r="Z65" s="51">
        <f t="shared" si="174"/>
        <v>34118548.309099995</v>
      </c>
      <c r="AA65" s="51">
        <f t="shared" si="174"/>
        <v>51502118.149999999</v>
      </c>
      <c r="AB65" s="51">
        <f t="shared" si="174"/>
        <v>40010816.99471692</v>
      </c>
      <c r="AC65" s="51">
        <f t="shared" si="174"/>
        <v>64745704.273421593</v>
      </c>
      <c r="AD65" s="51">
        <f t="shared" si="174"/>
        <v>65988177.745814741</v>
      </c>
      <c r="AE65" s="51">
        <f t="shared" si="174"/>
        <v>72929387.137616873</v>
      </c>
      <c r="AF65" s="51">
        <f t="shared" si="174"/>
        <v>57762342.265023611</v>
      </c>
      <c r="AG65" s="51">
        <f t="shared" si="174"/>
        <v>70962409.064053133</v>
      </c>
      <c r="AH65" s="51">
        <f t="shared" si="174"/>
        <v>80173197.386887461</v>
      </c>
      <c r="AI65" s="51">
        <f t="shared" si="174"/>
        <v>85190576.23286131</v>
      </c>
      <c r="AJ65" s="51">
        <f t="shared" si="174"/>
        <v>113863163.2563</v>
      </c>
      <c r="AK65" s="51">
        <f t="shared" ref="AK65" si="175">AK68+AK70+AK72+AK74+AK76+AK78+AK80+AK82+AK84+AK86+AK88+AK90+AK92+AK94+AK96+AK98+AK100+AK102+AK104+AK106+AK108+AK110</f>
        <v>94785303.959999993</v>
      </c>
      <c r="AL65" s="51">
        <f t="shared" si="174"/>
        <v>4936931.2460000012</v>
      </c>
      <c r="AM65" s="33">
        <f>SUM(D65:AL65)</f>
        <v>1199487731.5257957</v>
      </c>
      <c r="AN65" s="8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4">
        <f>AP!AL67+TA!AL67+AN!AL67+AT!AL67+CO!AL67+VA!AL67+OH!AL67+MA!AL67+ÑU!AL67+BI!AL67+AR!AL67+LR!AL67+LL!AL67+AY!AL67+MG!AL67+RM!AL67</f>
        <v>0</v>
      </c>
      <c r="AM67" s="17">
        <f t="shared" ref="AM67:AM110" si="176">SUM(D67:AL67)</f>
        <v>191707</v>
      </c>
      <c r="AO67" s="61"/>
    </row>
    <row r="68" spans="1:41" ht="12.75" customHeight="1" x14ac:dyDescent="0.2">
      <c r="A68" s="156"/>
      <c r="B68" s="133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5">
        <f>AP!AL68+TA!AL68+AN!AL68+AT!AL68+CO!AL68+VA!AL68+OH!AL68+MA!AL68+ÑU!AL68+BI!AL68+AR!AL68+LR!AL68+LL!AL68+AY!AL68+MG!AL68+RM!AL68</f>
        <v>0</v>
      </c>
      <c r="AM68" s="18">
        <f t="shared" si="176"/>
        <v>31447763.259999998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4">
        <f>AP!AL69+TA!AL69+AN!AL69+AT!AL69+CO!AL69+VA!AL69+OH!AL69+MA!AL69+ÑU!AL69+BI!AL69+AR!AL69+LR!AL69+LL!AL69+AY!AL69+MG!AL69+RM!AL69</f>
        <v>0</v>
      </c>
      <c r="AM69" s="17">
        <f t="shared" si="176"/>
        <v>136849</v>
      </c>
      <c r="AO69" s="61"/>
    </row>
    <row r="70" spans="1:41" ht="12.75" customHeight="1" x14ac:dyDescent="0.2">
      <c r="A70" s="156"/>
      <c r="B70" s="133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5">
        <f>AP!AL70+TA!AL70+AN!AL70+AT!AL70+CO!AL70+VA!AL70+OH!AL70+MA!AL70+ÑU!AL70+BI!AL70+AR!AL70+LR!AL70+LL!AL70+AY!AL70+MG!AL70+RM!AL70</f>
        <v>0</v>
      </c>
      <c r="AM70" s="18">
        <f t="shared" si="176"/>
        <v>16648354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4">
        <f>AP!AL71+TA!AL71+AN!AL71+AT!AL71+CO!AL71+VA!AL71+OH!AL71+MA!AL71+ÑU!AL71+BI!AL71+AR!AL71+LR!AL71+LL!AL71+AY!AL71+MG!AL71+RM!AL71</f>
        <v>0</v>
      </c>
      <c r="AM71" s="17">
        <f t="shared" si="176"/>
        <v>89584</v>
      </c>
      <c r="AO71" s="61"/>
    </row>
    <row r="72" spans="1:41" ht="12.75" customHeight="1" x14ac:dyDescent="0.2">
      <c r="A72" s="156"/>
      <c r="B72" s="133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5">
        <f>AP!AL72+TA!AL72+AN!AL72+AT!AL72+CO!AL72+VA!AL72+OH!AL72+MA!AL72+ÑU!AL72+BI!AL72+AR!AL72+LR!AL72+LL!AL72+AY!AL72+MG!AL72+RM!AL72</f>
        <v>0</v>
      </c>
      <c r="AM72" s="18">
        <f t="shared" si="176"/>
        <v>12082705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4">
        <f>AP!AL73+TA!AL73+AN!AL73+AT!AL73+CO!AL73+VA!AL73+OH!AL73+MA!AL73+ÑU!AL73+BI!AL73+AR!AL73+LR!AL73+LL!AL73+AY!AL73+MG!AL73+RM!AL73</f>
        <v>0</v>
      </c>
      <c r="AM73" s="17">
        <f t="shared" si="176"/>
        <v>365070</v>
      </c>
      <c r="AO73" s="61"/>
    </row>
    <row r="74" spans="1:41" ht="12.75" customHeight="1" x14ac:dyDescent="0.2">
      <c r="A74" s="156"/>
      <c r="B74" s="133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5">
        <f>AP!AL74+TA!AL74+AN!AL74+AT!AL74+CO!AL74+VA!AL74+OH!AL74+MA!AL74+ÑU!AL74+BI!AL74+AR!AL74+LR!AL74+LL!AL74+AY!AL74+MG!AL74+RM!AL74</f>
        <v>0</v>
      </c>
      <c r="AM74" s="18">
        <f t="shared" si="176"/>
        <v>151955441.1031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35172</v>
      </c>
      <c r="AL75" s="14">
        <f>AP!AL75+TA!AL75+AN!AL75+AT!AL75+CO!AL75+VA!AL75+OH!AL75+MA!AL75+ÑU!AL75+BI!AL75+AR!AL75+LR!AL75+LL!AL75+AY!AL75+MG!AL75+RM!AL75</f>
        <v>2281</v>
      </c>
      <c r="AM75" s="17">
        <f t="shared" si="176"/>
        <v>344009</v>
      </c>
      <c r="AO75" s="61"/>
    </row>
    <row r="76" spans="1:41" ht="12.75" customHeight="1" x14ac:dyDescent="0.2">
      <c r="A76" s="156"/>
      <c r="B76" s="133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58099618.976999991</v>
      </c>
      <c r="AL76" s="15">
        <f>AP!AL76+TA!AL76+AN!AL76+AT!AL76+CO!AL76+VA!AL76+OH!AL76+MA!AL76+ÑU!AL76+BI!AL76+AR!AL76+LR!AL76+LL!AL76+AY!AL76+MG!AL76+RM!AL76</f>
        <v>4695721.7100000009</v>
      </c>
      <c r="AM76" s="18">
        <f t="shared" si="176"/>
        <v>366453497.46438825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2780</v>
      </c>
      <c r="AL77" s="14">
        <f>AP!AL77+TA!AL77+AN!AL77+AT!AL77+CO!AL77+VA!AL77+OH!AL77+MA!AL77+ÑU!AL77+BI!AL77+AR!AL77+LR!AL77+LL!AL77+AY!AL77+MG!AL77+RM!AL77</f>
        <v>0</v>
      </c>
      <c r="AM77" s="17">
        <f t="shared" ref="AM77:AM80" si="177">SUM(D77:AL77)</f>
        <v>25736</v>
      </c>
      <c r="AO77" s="61"/>
    </row>
    <row r="78" spans="1:41" ht="12.75" customHeight="1" x14ac:dyDescent="0.2">
      <c r="A78" s="156"/>
      <c r="B78" s="154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5404562.2530000014</v>
      </c>
      <c r="AL78" s="15">
        <f>AP!AL78+TA!AL78+AN!AL78+AT!AL78+CO!AL78+VA!AL78+OH!AL78+MA!AL78+ÑU!AL78+BI!AL78+AR!AL78+LR!AL78+LL!AL78+AY!AL78+MG!AL78+RM!AL78</f>
        <v>57920.796000000002</v>
      </c>
      <c r="AM78" s="18">
        <f t="shared" si="177"/>
        <v>32084447.124900006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4">
        <f>AP!AL79+TA!AL79+AN!AL79+AT!AL79+CO!AL79+VA!AL79+OH!AL79+MA!AL79+ÑU!AL79+BI!AL79+AR!AL79+LR!AL79+LL!AL79+AY!AL79+MG!AL79+RM!AL79</f>
        <v>0</v>
      </c>
      <c r="AM79" s="17">
        <f t="shared" si="177"/>
        <v>329984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5">
        <f>AP!AL80+TA!AL80+AN!AL80+AT!AL80+CO!AL80+VA!AL80+OH!AL80+MA!AL80+ÑU!AL80+BI!AL80+AR!AL80+LR!AL80+LL!AL80+AY!AL80+MG!AL80+RM!AL80</f>
        <v>0</v>
      </c>
      <c r="AM80" s="18">
        <f t="shared" si="177"/>
        <v>40812880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4">
        <f>AP!AL81+TA!AL81+AN!AL81+AT!AL81+CO!AL81+VA!AL81+OH!AL81+MA!AL81+ÑU!AL81+BI!AL81+AR!AL81+LR!AL81+LL!AL81+AY!AL81+MG!AL81+RM!AL81</f>
        <v>0</v>
      </c>
      <c r="AM81" s="17">
        <f t="shared" si="176"/>
        <v>239562</v>
      </c>
      <c r="AO81" s="61"/>
    </row>
    <row r="82" spans="1:41" ht="12.75" customHeight="1" x14ac:dyDescent="0.2">
      <c r="A82" s="142"/>
      <c r="B82" s="133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5">
        <f>AP!AL82+TA!AL82+AN!AL82+AT!AL82+CO!AL82+VA!AL82+OH!AL82+MA!AL82+ÑU!AL82+BI!AL82+AR!AL82+LR!AL82+LL!AL82+AY!AL82+MG!AL82+RM!AL82</f>
        <v>0</v>
      </c>
      <c r="AM82" s="18">
        <f t="shared" si="176"/>
        <v>21008841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2375</v>
      </c>
      <c r="AL83" s="14">
        <f>AP!AL83+TA!AL83+AN!AL83+AT!AL83+CO!AL83+VA!AL83+OH!AL83+MA!AL83+ÑU!AL83+BI!AL83+AR!AL83+LR!AL83+LL!AL83+AY!AL83+MG!AL83+RM!AL83</f>
        <v>305</v>
      </c>
      <c r="AM83" s="17">
        <f t="shared" si="176"/>
        <v>48299</v>
      </c>
      <c r="AO83" s="61"/>
    </row>
    <row r="84" spans="1:41" ht="12.75" customHeight="1" x14ac:dyDescent="0.2">
      <c r="A84" s="142"/>
      <c r="B84" s="133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745228.26</v>
      </c>
      <c r="AL84" s="15">
        <f>AP!AL84+TA!AL84+AN!AL84+AT!AL84+CO!AL84+VA!AL84+OH!AL84+MA!AL84+ÑU!AL84+BI!AL84+AR!AL84+LR!AL84+LL!AL84+AY!AL84+MG!AL84+RM!AL84</f>
        <v>95800</v>
      </c>
      <c r="AM84" s="18">
        <f t="shared" si="176"/>
        <v>10193591.270000001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4">
        <f>AP!AL85+TA!AL85+AN!AL85+AT!AL85+CO!AL85+VA!AL85+OH!AL85+MA!AL85+ÑU!AL85+BI!AL85+AR!AL85+LR!AL85+LL!AL85+AY!AL85+MG!AL85+RM!AL85</f>
        <v>0</v>
      </c>
      <c r="AM85" s="17">
        <f t="shared" si="176"/>
        <v>253849</v>
      </c>
      <c r="AO85" s="61"/>
    </row>
    <row r="86" spans="1:41" ht="12.75" customHeight="1" x14ac:dyDescent="0.2">
      <c r="A86" s="142"/>
      <c r="B86" s="133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5">
        <f>AP!AL86+TA!AL86+AN!AL86+AT!AL86+CO!AL86+VA!AL86+OH!AL86+MA!AL86+ÑU!AL86+BI!AL86+AR!AL86+LR!AL86+LL!AL86+AY!AL86+MG!AL86+RM!AL86</f>
        <v>0</v>
      </c>
      <c r="AM86" s="18">
        <f t="shared" si="176"/>
        <v>35768059.75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4">
        <f>AP!AL87+TA!AL87+AN!AL87+AT!AL87+CO!AL87+VA!AL87+OH!AL87+MA!AL87+ÑU!AL87+BI!AL87+AR!AL87+LR!AL87+LL!AL87+AY!AL87+MG!AL87+RM!AL87</f>
        <v>0</v>
      </c>
      <c r="AM87" s="17">
        <f t="shared" si="176"/>
        <v>37491</v>
      </c>
      <c r="AO87" s="61"/>
    </row>
    <row r="88" spans="1:41" ht="12.75" customHeight="1" x14ac:dyDescent="0.2">
      <c r="A88" s="142"/>
      <c r="B88" s="133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5">
        <f>AP!AL88+TA!AL88+AN!AL88+AT!AL88+CO!AL88+VA!AL88+OH!AL88+MA!AL88+ÑU!AL88+BI!AL88+AR!AL88+LR!AL88+LL!AL88+AY!AL88+MG!AL88+RM!AL88</f>
        <v>0</v>
      </c>
      <c r="AM88" s="18">
        <f t="shared" si="176"/>
        <v>15084960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18183</v>
      </c>
      <c r="AK89" s="14">
        <f>AP!AK89+TA!AK89+AN!AK89+AT!AK89+CO!AK89+VA!AK89+OH!AK89+MA!AK89+ÑU!AK89+BI!AK89+AR!AK89+LR!AK89+LL!AK89+AY!AK89+MG!AK89+RM!AK89</f>
        <v>7031</v>
      </c>
      <c r="AL89" s="14">
        <f>AP!AL89+TA!AL89+AN!AL89+AT!AL89+CO!AL89+VA!AL89+OH!AL89+MA!AL89+ÑU!AL89+BI!AL89+AR!AL89+LR!AL89+LL!AL89+AY!AL89+MG!AL89+RM!AL89</f>
        <v>2</v>
      </c>
      <c r="AM89" s="17">
        <f t="shared" si="176"/>
        <v>333868</v>
      </c>
      <c r="AO89" s="61"/>
    </row>
    <row r="90" spans="1:41" ht="21" customHeight="1" x14ac:dyDescent="0.2">
      <c r="A90" s="142"/>
      <c r="B90" s="133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8196559</v>
      </c>
      <c r="AK90" s="15">
        <f>AP!AK90+TA!AK90+AN!AK90+AT!AK90+CO!AK90+VA!AK90+OH!AK90+MA!AK90+ÑU!AK90+BI!AK90+AR!AK90+LR!AK90+LL!AK90+AY!AK90+MG!AK90+RM!AK90</f>
        <v>3190986.3659999999</v>
      </c>
      <c r="AL90" s="15">
        <f>AP!AL90+TA!AL90+AN!AL90+AT!AL90+CO!AL90+VA!AL90+OH!AL90+MA!AL90+ÑU!AL90+BI!AL90+AR!AL90+LR!AL90+LL!AL90+AY!AL90+MG!AL90+RM!AL90</f>
        <v>1200</v>
      </c>
      <c r="AM90" s="18">
        <f t="shared" si="176"/>
        <v>119494052.36099999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4">
        <f>AP!AL91+TA!AL91+AN!AL91+AT!AL91+CO!AL91+VA!AL91+OH!AL91+MA!AL91+ÑU!AL91+BI!AL91+AR!AL91+LR!AL91+LL!AL91+AY!AL91+MG!AL91+RM!AL91</f>
        <v>0</v>
      </c>
      <c r="AM91" s="17">
        <f t="shared" si="176"/>
        <v>50462</v>
      </c>
      <c r="AO91" s="61"/>
    </row>
    <row r="92" spans="1:41" ht="12.75" customHeight="1" x14ac:dyDescent="0.2">
      <c r="A92" s="142"/>
      <c r="B92" s="133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5">
        <f>AP!AL92+TA!AL92+AN!AL92+AT!AL92+CO!AL92+VA!AL92+OH!AL92+MA!AL92+ÑU!AL92+BI!AL92+AR!AL92+LR!AL92+LL!AL92+AY!AL92+MG!AL92+RM!AL92</f>
        <v>0</v>
      </c>
      <c r="AM92" s="18">
        <f t="shared" si="176"/>
        <v>20992192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32010</v>
      </c>
      <c r="AK93" s="14">
        <f>AP!AK93+TA!AK93+AN!AK93+AT!AK93+CO!AK93+VA!AK93+OH!AK93+MA!AK93+ÑU!AK93+BI!AK93+AR!AK93+LR!AK93+LL!AK93+AY!AK93+MG!AK93+RM!AK93</f>
        <v>19923</v>
      </c>
      <c r="AL93" s="14">
        <f>AP!AL93+TA!AL93+AN!AL93+AT!AL93+CO!AL93+VA!AL93+OH!AL93+MA!AL93+ÑU!AL93+BI!AL93+AR!AL93+LR!AL93+LL!AL93+AY!AL93+MG!AL93+RM!AL93</f>
        <v>0</v>
      </c>
      <c r="AM93" s="17">
        <f t="shared" si="176"/>
        <v>261889</v>
      </c>
      <c r="AO93" s="61"/>
    </row>
    <row r="94" spans="1:41" ht="18.75" customHeight="1" x14ac:dyDescent="0.2">
      <c r="A94" s="142"/>
      <c r="B94" s="133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19706878.399999999</v>
      </c>
      <c r="AK94" s="15">
        <f>AP!AK94+TA!AK94+AN!AK94+AT!AK94+CO!AK94+VA!AK94+OH!AK94+MA!AK94+ÑU!AK94+BI!AK94+AR!AK94+LR!AK94+LL!AK94+AY!AK94+MG!AK94+RM!AK94</f>
        <v>12334687.5</v>
      </c>
      <c r="AL94" s="15">
        <f>AP!AL94+TA!AL94+AN!AL94+AT!AL94+CO!AL94+VA!AL94+OH!AL94+MA!AL94+ÑU!AL94+BI!AL94+AR!AL94+LR!AL94+LL!AL94+AY!AL94+MG!AL94+RM!AL94</f>
        <v>0</v>
      </c>
      <c r="AM94" s="18">
        <f t="shared" si="176"/>
        <v>130844399.90000001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29363</v>
      </c>
      <c r="AL95" s="14">
        <f>AP!AL95+TA!AL95+AN!AL95+AT!AL95+CO!AL95+VA!AL95+OH!AL95+MA!AL95+ÑU!AL95+BI!AL95+AR!AL95+LR!AL95+LL!AL95+AY!AL95+MG!AL95+RM!AL95</f>
        <v>683</v>
      </c>
      <c r="AM95" s="17">
        <f t="shared" si="176"/>
        <v>1422498</v>
      </c>
      <c r="AO95" s="61"/>
    </row>
    <row r="96" spans="1:41" ht="12.75" customHeight="1" x14ac:dyDescent="0.2">
      <c r="A96" s="144"/>
      <c r="B96" s="133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5208880.54</v>
      </c>
      <c r="AL96" s="15">
        <f>AP!AL96+TA!AL96+AN!AL96+AT!AL96+CO!AL96+VA!AL96+OH!AL96+MA!AL96+ÑU!AL96+BI!AL96+AR!AL96+LR!AL96+LL!AL96+AY!AL96+MG!AL96+RM!AL96</f>
        <v>27363.5</v>
      </c>
      <c r="AM96" s="18">
        <f t="shared" si="176"/>
        <v>125547711.76359999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4">
        <f>AP!AL97+TA!AL97+AN!AL97+AT!AL97+CO!AL97+VA!AL97+OH!AL97+MA!AL97+ÑU!AL97+BI!AL97+AR!AL97+LR!AL97+LL!AL97+AY!AL97+MG!AL97+RM!AL97</f>
        <v>0</v>
      </c>
      <c r="AM97" s="17">
        <f t="shared" si="176"/>
        <v>40386</v>
      </c>
      <c r="AO97" s="61"/>
    </row>
    <row r="98" spans="1:41" ht="21" customHeight="1" x14ac:dyDescent="0.2">
      <c r="A98" s="144"/>
      <c r="B98" s="133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5">
        <f>AP!AL98+TA!AL98+AN!AL98+AT!AL98+CO!AL98+VA!AL98+OH!AL98+MA!AL98+ÑU!AL98+BI!AL98+AR!AL98+LR!AL98+LL!AL98+AY!AL98+MG!AL98+RM!AL98</f>
        <v>0</v>
      </c>
      <c r="AM98" s="18">
        <f t="shared" si="176"/>
        <v>2386622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4">
        <f>AP!AL99+TA!AL99+AN!AL99+AT!AL99+CO!AL99+VA!AL99+OH!AL99+MA!AL99+ÑU!AL99+BI!AL99+AR!AL99+LR!AL99+LL!AL99+AY!AL99+MG!AL99+RM!AL99</f>
        <v>0</v>
      </c>
      <c r="AM99" s="17">
        <f t="shared" si="176"/>
        <v>43270</v>
      </c>
      <c r="AO99" s="61"/>
    </row>
    <row r="100" spans="1:41" ht="12.75" customHeight="1" x14ac:dyDescent="0.2">
      <c r="A100" s="144"/>
      <c r="B100" s="133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5">
        <f>AP!AL100+TA!AL100+AN!AL100+AT!AL100+CO!AL100+VA!AL100+OH!AL100+MA!AL100+ÑU!AL100+BI!AL100+AR!AL100+LR!AL100+LL!AL100+AY!AL100+MG!AL100+RM!AL100</f>
        <v>0</v>
      </c>
      <c r="AM100" s="18">
        <f t="shared" si="176"/>
        <v>4854261.33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4">
        <f>AP!AL101+TA!AL101+AN!AL101+AT!AL101+CO!AL101+VA!AL101+OH!AL101+MA!AL101+ÑU!AL101+BI!AL101+AR!AL101+LR!AL101+LL!AL101+AY!AL101+MG!AL101+RM!AL101</f>
        <v>0</v>
      </c>
      <c r="AM101" s="17">
        <f t="shared" si="176"/>
        <v>1586</v>
      </c>
      <c r="AO101" s="61"/>
    </row>
    <row r="102" spans="1:41" ht="12.75" customHeight="1" x14ac:dyDescent="0.2">
      <c r="A102" s="144"/>
      <c r="B102" s="133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5">
        <f>AP!AL102+TA!AL102+AN!AL102+AT!AL102+CO!AL102+VA!AL102+OH!AL102+MA!AL102+ÑU!AL102+BI!AL102+AR!AL102+LR!AL102+LL!AL102+AY!AL102+MG!AL102+RM!AL102</f>
        <v>0</v>
      </c>
      <c r="AM102" s="18">
        <f t="shared" si="176"/>
        <v>91992.81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29151</v>
      </c>
      <c r="AL103" s="14">
        <f>AP!AL103+TA!AL103+AN!AL103+AT!AL103+CO!AL103+VA!AL103+OH!AL103+MA!AL103+ÑU!AL103+BI!AL103+AR!AL103+LR!AL103+LL!AL103+AY!AL103+MG!AL103+RM!AL103</f>
        <v>66</v>
      </c>
      <c r="AM103" s="87">
        <f t="shared" si="176"/>
        <v>174837</v>
      </c>
      <c r="AO103" s="61"/>
    </row>
    <row r="104" spans="1:41" ht="12.75" customHeight="1" x14ac:dyDescent="0.2">
      <c r="A104" s="144"/>
      <c r="B104" s="133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6001131.4179999996</v>
      </c>
      <c r="AL104" s="15">
        <f>AP!AL104+TA!AL104+AN!AL104+AT!AL104+CO!AL104+VA!AL104+OH!AL104+MA!AL104+ÑU!AL104+BI!AL104+AR!AL104+LR!AL104+LL!AL104+AY!AL104+MG!AL104+RM!AL104</f>
        <v>35081.259999999995</v>
      </c>
      <c r="AM104" s="88">
        <f t="shared" si="176"/>
        <v>31723913.388459999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716</v>
      </c>
      <c r="AL105" s="14">
        <f>AP!AL105+TA!AL105+AN!AL105+AT!AL105+CO!AL105+VA!AL105+OH!AL105+MA!AL105+ÑU!AL105+BI!AL105+AR!AL105+LR!AL105+LL!AL105+AY!AL105+MG!AL105+RM!AL105</f>
        <v>64</v>
      </c>
      <c r="AM105" s="87">
        <f t="shared" si="176"/>
        <v>21255</v>
      </c>
      <c r="AO105" s="61"/>
    </row>
    <row r="106" spans="1:41" ht="12.75" customHeight="1" x14ac:dyDescent="0.2">
      <c r="A106" s="145"/>
      <c r="B106" s="133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218569.946</v>
      </c>
      <c r="AL106" s="15">
        <f>AP!AL106+TA!AL106+AN!AL106+AT!AL106+CO!AL106+VA!AL106+OH!AL106+MA!AL106+ÑU!AL106+BI!AL106+AR!AL106+LR!AL106+LL!AL106+AY!AL106+MG!AL106+RM!AL106</f>
        <v>14162.98</v>
      </c>
      <c r="AM106" s="88">
        <f t="shared" si="176"/>
        <v>6060308.8906000014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16150</v>
      </c>
      <c r="AK107" s="14">
        <f>AP!AK107+TA!AK107+AN!AK107+AT!AK107+CO!AK107+VA!AK107+OH!AK107+MA!AK107+ÑU!AK107+BI!AK107+AR!AK107+LR!AK107+LL!AK107+AY!AK107+MG!AK107+RM!AK107</f>
        <v>16484</v>
      </c>
      <c r="AL107" s="14">
        <f>AP!AL107+TA!AL107+AN!AL107+AT!AL107+CO!AL107+VA!AL107+OH!AL107+MA!AL107+ÑU!AL107+BI!AL107+AR!AL107+LR!AL107+LL!AL107+AY!AL107+MG!AL107+RM!AL107</f>
        <v>47</v>
      </c>
      <c r="AM107" s="17">
        <f t="shared" si="176"/>
        <v>119967</v>
      </c>
      <c r="AO107" s="61"/>
    </row>
    <row r="108" spans="1:41" ht="12.75" customHeight="1" x14ac:dyDescent="0.2">
      <c r="A108" s="142"/>
      <c r="B108" s="146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3127915.9</v>
      </c>
      <c r="AK108" s="15">
        <f>AP!AK108+TA!AK108+AN!AK108+AT!AK108+CO!AK108+VA!AK108+OH!AK108+MA!AK108+ÑU!AK108+BI!AK108+AR!AK108+LR!AK108+LL!AK108+AY!AK108+MG!AK108+RM!AK108</f>
        <v>3581638.7</v>
      </c>
      <c r="AL108" s="15">
        <f>AP!AL108+TA!AL108+AN!AL108+AT!AL108+CO!AL108+VA!AL108+OH!AL108+MA!AL108+ÑU!AL108+BI!AL108+AR!AL108+LR!AL108+LL!AL108+AY!AL108+MG!AL108+RM!AL108</f>
        <v>9681</v>
      </c>
      <c r="AM108" s="18">
        <f t="shared" si="176"/>
        <v>21991058.259999998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4">
        <f>AP!AL109+TA!AL109+AN!AL109+AT!AL109+CO!AL109+VA!AL109+OH!AL109+MA!AL109+ÑU!AL109+BI!AL109+AR!AL109+LR!AL109+LL!AL109+AY!AL109+MG!AL109+RM!AL109</f>
        <v>0</v>
      </c>
      <c r="AM109" s="17">
        <f t="shared" si="176"/>
        <v>93728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5">
        <f>AP!AL110+TA!AL110+AN!AL110+AT!AL110+CO!AL110+VA!AL110+OH!AL110+MA!AL110+ÑU!AL110+BI!AL110+AR!AL110+LR!AL110+LL!AL110+AY!AL110+MG!AL110+RM!AL110</f>
        <v>0</v>
      </c>
      <c r="AM110" s="18">
        <f t="shared" si="176"/>
        <v>1960678.8497473407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</row>
    <row r="119" spans="1:4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124081</v>
      </c>
      <c r="Y119" s="50">
        <f t="shared" si="178"/>
        <v>88886</v>
      </c>
      <c r="Z119" s="50">
        <f t="shared" si="178"/>
        <v>27073</v>
      </c>
      <c r="AA119" s="50">
        <f t="shared" si="178"/>
        <v>0</v>
      </c>
      <c r="AB119" s="50">
        <f t="shared" si="178"/>
        <v>8706</v>
      </c>
      <c r="AC119" s="50">
        <f t="shared" si="178"/>
        <v>22206</v>
      </c>
      <c r="AD119" s="50">
        <f t="shared" si="178"/>
        <v>7624</v>
      </c>
      <c r="AE119" s="50">
        <f t="shared" si="178"/>
        <v>4274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282850</v>
      </c>
    </row>
    <row r="120" spans="1:4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28478425</v>
      </c>
      <c r="Y120" s="51">
        <f t="shared" si="180"/>
        <v>31248112</v>
      </c>
      <c r="Z120" s="51">
        <f t="shared" si="180"/>
        <v>12602767.960000001</v>
      </c>
      <c r="AA120" s="51">
        <f t="shared" si="180"/>
        <v>0</v>
      </c>
      <c r="AB120" s="51">
        <f t="shared" si="180"/>
        <v>3359867.588</v>
      </c>
      <c r="AC120" s="51">
        <f t="shared" si="180"/>
        <v>8676638.3299999982</v>
      </c>
      <c r="AD120" s="51">
        <f t="shared" si="180"/>
        <v>3541903.9472581157</v>
      </c>
      <c r="AE120" s="51">
        <f t="shared" si="180"/>
        <v>2486213.23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90393928.055258125</v>
      </c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4">
        <f>AP!AL122+TA!AL122+AN!AL122+AT!AL122+CO!AL122+VA!AL122+OH!AL122+MA!AL122+ÑU!AL122+BI!AL122+AR!AL122+LR!AL122+LL!AL122+AY!AL122+MG!AL122+RM!AL122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5">
        <f>AP!AL123+TA!AL123+AN!AL123+AT!AL123+CO!AL123+VA!AL123+OH!AL123+MA!AL123+ÑU!AL123+BI!AL123+AR!AL123+LR!AL123+LL!AL123+AY!AL123+MG!AL123+RM!AL123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4">
        <f>AP!AL124+TA!AL124+AN!AL124+AT!AL124+CO!AL124+VA!AL124+OH!AL124+MA!AL124+ÑU!AL124+BI!AL124+AR!AL124+LR!AL124+LL!AL124+AY!AL124+MG!AL124+RM!AL124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5">
        <f>AP!AL125+TA!AL125+AN!AL125+AT!AL125+CO!AL125+VA!AL125+OH!AL125+MA!AL125+ÑU!AL125+BI!AL125+AR!AL125+LR!AL125+LL!AL125+AY!AL125+MG!AL125+RM!AL125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4">
        <f>AP!AL126+TA!AL126+AN!AL126+AT!AL126+CO!AL126+VA!AL126+OH!AL126+MA!AL126+ÑU!AL126+BI!AL126+AR!AL126+LR!AL126+LL!AL126+AY!AL126+MG!AL126+RM!AL126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5">
        <f>AP!AL127+TA!AL127+AN!AL127+AT!AL127+CO!AL127+VA!AL127+OH!AL127+MA!AL127+ÑU!AL127+BI!AL127+AR!AL127+LR!AL127+LL!AL127+AY!AL127+MG!AL127+RM!AL127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4">
        <f>AP!AL128+TA!AL128+AN!AL128+AT!AL128+CO!AL128+VA!AL128+OH!AL128+MA!AL128+ÑU!AL128+BI!AL128+AR!AL128+LR!AL128+LL!AL128+AY!AL128+MG!AL128+RM!AL128</f>
        <v>0</v>
      </c>
      <c r="AM128" s="17">
        <f t="shared" si="182"/>
        <v>108800</v>
      </c>
      <c r="AO128" s="61"/>
    </row>
    <row r="129" spans="1:41" ht="12.75" customHeight="1" x14ac:dyDescent="0.2">
      <c r="A129" s="156"/>
      <c r="B129" s="133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5">
        <f>AP!AL129+TA!AL129+AN!AL129+AT!AL129+CO!AL129+VA!AL129+OH!AL129+MA!AL129+ÑU!AL129+BI!AL129+AR!AL129+LR!AL129+LL!AL129+AY!AL129+MG!AL129+RM!AL129</f>
        <v>0</v>
      </c>
      <c r="AM129" s="18">
        <f t="shared" si="182"/>
        <v>58217917.57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4">
        <f>AP!AL130+TA!AL130+AN!AL130+AT!AL130+CO!AL130+VA!AL130+OH!AL130+MA!AL130+ÑU!AL130+BI!AL130+AR!AL130+LR!AL130+LL!AL130+AY!AL130+MG!AL130+RM!AL130</f>
        <v>0</v>
      </c>
      <c r="AM130" s="17">
        <f t="shared" si="182"/>
        <v>11407</v>
      </c>
      <c r="AO130" s="61"/>
    </row>
    <row r="131" spans="1:41" ht="12.75" customHeight="1" x14ac:dyDescent="0.2">
      <c r="A131" s="156"/>
      <c r="B131" s="133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5">
        <f>AP!AL131+TA!AL131+AN!AL131+AT!AL131+CO!AL131+VA!AL131+OH!AL131+MA!AL131+ÑU!AL131+BI!AL131+AR!AL131+LR!AL131+LL!AL131+AY!AL131+MG!AL131+RM!AL131</f>
        <v>0</v>
      </c>
      <c r="AM131" s="18">
        <f t="shared" si="182"/>
        <v>10796290.357258115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4">
        <f>AP!AL132+TA!AL132+AN!AL132+AT!AL132+CO!AL132+VA!AL132+OH!AL132+MA!AL132+ÑU!AL132+BI!AL132+AR!AL132+LR!AL132+LL!AL132+AY!AL132+MG!AL132+RM!AL132</f>
        <v>0</v>
      </c>
      <c r="AM132" s="17">
        <f>AP!AM132+TA!AM132+AN!AM132+AT!AM132+CO!AM132+VA!AM132+OH!AM132+MA!AM132+BI!AM132+AR!AM132+LR!AM132+LL!AM132+AY!AM132+MG!AM132+RM!AM132</f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5">
        <f>AP!AL133+TA!AL133+AN!AL133+AT!AL133+CO!AL133+VA!AL133+OH!AL133+MA!AL133+ÑU!AL133+BI!AL133+AR!AL133+LR!AL133+LL!AL133+AY!AL133+MG!AL133+RM!AL133</f>
        <v>0</v>
      </c>
      <c r="AM133" s="18">
        <f>AP!AM133+TA!AM133+AN!AM133+AT!AM133+CO!AM133+VA!AM133+OH!AM133+MA!AM133+BI!AM133+AR!AM133+LR!AM133+LL!AM133+AY!AM133+MG!AM133+RM!AM133</f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4">
        <f>AP!AL134+TA!AL134+AN!AL134+AT!AL134+CO!AL134+VA!AL134+OH!AL134+MA!AL134+ÑU!AL134+BI!AL134+AR!AL134+LR!AL134+LL!AL134+AY!AL134+MG!AL134+RM!AL134</f>
        <v>0</v>
      </c>
      <c r="AM134" s="17">
        <f>AP!AM134+TA!AM134+AN!AM134+AT!AM134+CO!AM134+VA!AM134+OH!AM134+MA!AM134+BI!AM134+AR!AM134+LR!AM134+LL!AM134+AY!AM134+MG!AM134+RM!AM134</f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5">
        <f>AP!AL135+TA!AL135+AN!AL135+AT!AL135+CO!AL135+VA!AL135+OH!AL135+MA!AL135+ÑU!AL135+BI!AL135+AR!AL135+LR!AL135+LL!AL135+AY!AL135+MG!AL135+RM!AL135</f>
        <v>0</v>
      </c>
      <c r="AM135" s="18">
        <f>AP!AM135+TA!AM135+AN!AM135+AT!AM135+CO!AM135+VA!AM135+OH!AM135+MA!AM135+BI!AM135+AR!AM135+LR!AM135+LL!AM135+AY!AM135+MG!AM135+RM!AM135</f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4">
        <f>AP!AL136+TA!AL136+AN!AL136+AT!AL136+CO!AL136+VA!AL136+OH!AL136+MA!AL136+ÑU!AL136+BI!AL136+AR!AL136+LR!AL136+LL!AL136+AY!AL136+MG!AL136+RM!AL136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5">
        <f>AP!AL137+TA!AL137+AN!AL137+AT!AL137+CO!AL137+VA!AL137+OH!AL137+MA!AL137+ÑU!AL137+BI!AL137+AR!AL137+LR!AL137+LL!AL137+AY!AL137+MG!AL137+RM!AL137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4">
        <f>AP!AL138+TA!AL138+AN!AL138+AT!AL138+CO!AL138+VA!AL138+OH!AL138+MA!AL138+ÑU!AL138+BI!AL138+AR!AL138+LR!AL138+LL!AL138+AY!AL138+MG!AL138+RM!AL138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5">
        <f>AP!AL139+TA!AL139+AN!AL139+AT!AL139+CO!AL139+VA!AL139+OH!AL139+MA!AL139+ÑU!AL139+BI!AL139+AR!AL139+LR!AL139+LL!AL139+AY!AL139+MG!AL139+RM!AL139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4">
        <f>AP!AL140+TA!AL140+AN!AL140+AT!AL140+CO!AL140+VA!AL140+OH!AL140+MA!AL140+ÑU!AL140+BI!AL140+AR!AL140+LR!AL140+LL!AL140+AY!AL140+MG!AL140+RM!AL140</f>
        <v>0</v>
      </c>
      <c r="AM140" s="17">
        <f t="shared" si="182"/>
        <v>11948</v>
      </c>
      <c r="AO140" s="61"/>
    </row>
    <row r="141" spans="1:41" ht="12.75" customHeight="1" x14ac:dyDescent="0.2">
      <c r="A141" s="142"/>
      <c r="B141" s="133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5">
        <f>AP!AL141+TA!AL141+AN!AL141+AT!AL141+CO!AL141+VA!AL141+OH!AL141+MA!AL141+ÑU!AL141+BI!AL141+AR!AL141+LR!AL141+LL!AL141+AY!AL141+MG!AL141+RM!AL141</f>
        <v>0</v>
      </c>
      <c r="AM141" s="18">
        <f t="shared" si="182"/>
        <v>3422873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4">
        <f>AP!AL142+TA!AL142+AN!AL142+AT!AL142+CO!AL142+VA!AL142+OH!AL142+MA!AL142+ÑU!AL142+BI!AL142+AR!AL142+LR!AL142+LL!AL142+AY!AL142+MG!AL142+RM!AL142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5">
        <f>AP!AL143+TA!AL143+AN!AL143+AT!AL143+CO!AL143+VA!AL143+OH!AL143+MA!AL143+ÑU!AL143+BI!AL143+AR!AL143+LR!AL143+LL!AL143+AY!AL143+MG!AL143+RM!AL143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4">
        <f>AP!AL144+TA!AL144+AN!AL144+AT!AL144+CO!AL144+VA!AL144+OH!AL144+MA!AL144+ÑU!AL144+BI!AL144+AR!AL144+LR!AL144+LL!AL144+AY!AL144+MG!AL144+RM!AL144</f>
        <v>0</v>
      </c>
      <c r="AM144" s="17">
        <f t="shared" si="182"/>
        <v>6268</v>
      </c>
      <c r="AO144" s="61"/>
    </row>
    <row r="145" spans="1:41" ht="18.75" customHeight="1" x14ac:dyDescent="0.2">
      <c r="A145" s="142"/>
      <c r="B145" s="133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5">
        <f>AP!AL145+TA!AL145+AN!AL145+AT!AL145+CO!AL145+VA!AL145+OH!AL145+MA!AL145+ÑU!AL145+BI!AL145+AR!AL145+LR!AL145+LL!AL145+AY!AL145+MG!AL145+RM!AL145</f>
        <v>0</v>
      </c>
      <c r="AM145" s="18">
        <f t="shared" si="182"/>
        <v>5040265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4">
        <f>AP!AL146+TA!AL146+AN!AL146+AT!AL146+CO!AL146+VA!AL146+OH!AL146+MA!AL146+ÑU!AL146+BI!AL146+AR!AL146+LR!AL146+LL!AL146+AY!AL146+MG!AL146+RM!AL146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5">
        <f>AP!AL147+TA!AL147+AN!AL147+AT!AL147+CO!AL147+VA!AL147+OH!AL147+MA!AL147+ÑU!AL147+BI!AL147+AR!AL147+LR!AL147+LL!AL147+AY!AL147+MG!AL147+RM!AL147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4">
        <f>AP!AL148+TA!AL148+AN!AL148+AT!AL148+CO!AL148+VA!AL148+OH!AL148+MA!AL148+ÑU!AL148+BI!AL148+AR!AL148+LR!AL148+LL!AL148+AY!AL148+MG!AL148+RM!AL148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5">
        <f>AP!AL149+TA!AL149+AN!AL149+AT!AL149+CO!AL149+VA!AL149+OH!AL149+MA!AL149+ÑU!AL149+BI!AL149+AR!AL149+LR!AL149+LL!AL149+AY!AL149+MG!AL149+RM!AL149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4">
        <f>AP!AL150+TA!AL150+AN!AL150+AT!AL150+CO!AL150+VA!AL150+OH!AL150+MA!AL150+ÑU!AL150+BI!AL150+AR!AL150+LR!AL150+LL!AL150+AY!AL150+MG!AL150+RM!AL150</f>
        <v>0</v>
      </c>
      <c r="AM150" s="17">
        <f t="shared" si="182"/>
        <v>144427</v>
      </c>
      <c r="AO150" s="61"/>
    </row>
    <row r="151" spans="1:41" ht="12.75" customHeight="1" x14ac:dyDescent="0.2">
      <c r="A151" s="144"/>
      <c r="B151" s="133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5">
        <f>AP!AL151+TA!AL151+AN!AL151+AT!AL151+CO!AL151+VA!AL151+OH!AL151+MA!AL151+ÑU!AL151+BI!AL151+AR!AL151+LR!AL151+LL!AL151+AY!AL151+MG!AL151+RM!AL151</f>
        <v>0</v>
      </c>
      <c r="AM151" s="18">
        <f t="shared" si="182"/>
        <v>12916582.127999999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4">
        <f>AP!AL152+TA!AL152+AN!AL152+AT!AL152+CO!AL152+VA!AL152+OH!AL152+MA!AL152+ÑU!AL152+BI!AL152+AR!AL152+LR!AL152+LL!AL152+AY!AL152+MG!AL152+RM!AL152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5">
        <f>AP!AL153+TA!AL153+AN!AL153+AT!AL153+CO!AL153+VA!AL153+OH!AL153+MA!AL153+ÑU!AL153+BI!AL153+AR!AL153+LR!AL153+LL!AL153+AY!AL153+MG!AL153+RM!AL153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4">
        <f>AP!AL154+TA!AL154+AN!AL154+AT!AL154+CO!AL154+VA!AL154+OH!AL154+MA!AL154+ÑU!AL154+BI!AL154+AR!AL154+LR!AL154+LL!AL154+AY!AL154+MG!AL154+RM!AL154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5">
        <f>AP!AL155+TA!AL155+AN!AL155+AT!AL155+CO!AL155+VA!AL155+OH!AL155+MA!AL155+ÑU!AL155+BI!AL155+AR!AL155+LR!AL155+LL!AL155+AY!AL155+MG!AL155+RM!AL155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4">
        <f>AP!AL156+TA!AL156+AN!AL156+AT!AL156+CO!AL156+VA!AL156+OH!AL156+MA!AL156+ÑU!AL156+BI!AL156+AR!AL156+LR!AL156+LL!AL156+AY!AL156+MG!AL156+RM!AL156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5">
        <f>AP!AL157+TA!AL157+AN!AL157+AT!AL157+CO!AL157+VA!AL157+OH!AL157+MA!AL157+ÑU!AL157+BI!AL157+AR!AL157+LR!AL157+LL!AL157+AY!AL157+MG!AL157+RM!AL157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4">
        <f>AP!AL158+TA!AL158+AN!AL158+AT!AL158+CO!AL158+VA!AL158+OH!AL158+MA!AL158+ÑU!AL158+BI!AL158+AR!AL158+LR!AL158+LL!AL158+AY!AL158+MG!AL158+RM!AL158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5">
        <f>AP!AL159+TA!AL159+AN!AL159+AT!AL159+CO!AL159+VA!AL159+OH!AL159+MA!AL159+ÑU!AL159+BI!AL159+AR!AL159+LR!AL159+LL!AL159+AY!AL159+MG!AL159+RM!AL159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4">
        <f>AP!AL160+TA!AL160+AN!AL160+AT!AL160+CO!AL160+VA!AL160+OH!AL160+MA!AL160+ÑU!AL160+BI!AL160+AR!AL160+LR!AL160+LL!AL160+AY!AL160+MG!AL160+RM!AL160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5">
        <f>AP!AL161+TA!AL161+AN!AL161+AT!AL161+CO!AL161+VA!AL161+OH!AL161+MA!AL161+ÑU!AL161+BI!AL161+AR!AL161+LR!AL161+LL!AL161+AY!AL161+MG!AL161+RM!AL161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4">
        <f>AP!AL162+TA!AL162+AN!AL162+AT!AL162+CO!AL162+VA!AL162+OH!AL162+MA!AL162+ÑU!AL162+BI!AL162+AR!AL162+LR!AL162+LL!AL162+AY!AL162+MG!AL162+RM!AL162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5">
        <f>AP!AL163+TA!AL163+AN!AL163+AT!AL163+CO!AL163+VA!AL163+OH!AL163+MA!AL163+ÑU!AL163+BI!AL163+AR!AL163+LR!AL163+LL!AL163+AY!AL163+MG!AL163+RM!AL163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4">
        <f>AP!AL164+TA!AL164+AN!AL164+AT!AL164+CO!AL164+VA!AL164+OH!AL164+MA!AL164+ÑU!AL164+BI!AL164+AR!AL164+LR!AL164+LL!AL164+AY!AL164+MG!AL164+RM!AL164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5">
        <f>AP!AL165+TA!AL165+AN!AL165+AT!AL165+CO!AL165+VA!AL165+OH!AL165+MA!AL165+ÑU!AL165+BI!AL165+AR!AL165+LR!AL165+LL!AL165+AY!AL165+MG!AL165+RM!AL165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customSheetViews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1"/>
      <headerFooter alignWithMargins="0"/>
    </customSheetView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2"/>
      <headerFooter alignWithMargins="0"/>
    </customSheetView>
  </customSheetViews>
  <mergeCells count="87">
    <mergeCell ref="A40:A51"/>
    <mergeCell ref="A24:A39"/>
    <mergeCell ref="A12:A23"/>
    <mergeCell ref="D7:AL7"/>
    <mergeCell ref="D62:AL62"/>
    <mergeCell ref="A7:C8"/>
    <mergeCell ref="B32:B33"/>
    <mergeCell ref="B16:B17"/>
    <mergeCell ref="B20:B21"/>
    <mergeCell ref="B18:B19"/>
    <mergeCell ref="B38:B39"/>
    <mergeCell ref="A52:A55"/>
    <mergeCell ref="B54:B55"/>
    <mergeCell ref="B22:B23"/>
    <mergeCell ref="B40:B41"/>
    <mergeCell ref="B42:B43"/>
    <mergeCell ref="B107:B108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A67:A78"/>
    <mergeCell ref="A79:A94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50:B151"/>
    <mergeCell ref="B158:B159"/>
    <mergeCell ref="AM117:AM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D117:AL117"/>
    <mergeCell ref="B12:B13"/>
    <mergeCell ref="B99:B10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  <mergeCell ref="B50:B51"/>
    <mergeCell ref="A107:A110"/>
    <mergeCell ref="B109:B110"/>
    <mergeCell ref="A162:A165"/>
    <mergeCell ref="B164:B165"/>
    <mergeCell ref="AM7:AM8"/>
    <mergeCell ref="A62:C63"/>
    <mergeCell ref="AM62:AM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rgb="FFFFFF00"/>
  </sheetPr>
  <dimension ref="A1:AO131"/>
  <sheetViews>
    <sheetView tabSelected="1" zoomScale="85" zoomScaleNormal="85" workbookViewId="0">
      <pane xSplit="2" ySplit="11" topLeftCell="AK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38" width="16.7109375" style="7" customWidth="1"/>
    <col min="39" max="64" width="13.7109375" style="7" customWidth="1"/>
    <col min="65" max="16384" width="11.42578125" style="7"/>
  </cols>
  <sheetData>
    <row r="1" spans="1:40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K1" s="27" t="str">
        <f>'Ingreso de Datos 2024'!A1</f>
        <v>SUBSIDIOS OTORGADOS PROGRAMA REGULAR Y RECONSTRUCCIÓN</v>
      </c>
    </row>
    <row r="2" spans="1:40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K2" s="27" t="s">
        <v>66</v>
      </c>
    </row>
    <row r="3" spans="1:40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7" t="str">
        <f>'Ingreso de Datos 2024'!A5</f>
        <v>PERIODO: 1990 - FEBRERO 2024</v>
      </c>
    </row>
    <row r="4" spans="1:40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K4" s="26" t="s">
        <v>43</v>
      </c>
    </row>
    <row r="5" spans="1:40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40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40" ht="12.75" customHeight="1" x14ac:dyDescent="0.2">
      <c r="A7" s="147" t="s">
        <v>38</v>
      </c>
      <c r="B7" s="148"/>
      <c r="C7" s="153" t="s">
        <v>4</v>
      </c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7" t="s">
        <v>5</v>
      </c>
    </row>
    <row r="8" spans="1:40" ht="12.75" customHeight="1" thickBot="1" x14ac:dyDescent="0.25">
      <c r="A8" s="150"/>
      <c r="B8" s="152"/>
      <c r="C8" s="122">
        <v>1990</v>
      </c>
      <c r="D8" s="122">
        <v>1991</v>
      </c>
      <c r="E8" s="122">
        <v>1992</v>
      </c>
      <c r="F8" s="122">
        <v>1993</v>
      </c>
      <c r="G8" s="122">
        <v>1994</v>
      </c>
      <c r="H8" s="122">
        <v>1995</v>
      </c>
      <c r="I8" s="122">
        <v>1996</v>
      </c>
      <c r="J8" s="122">
        <v>1997</v>
      </c>
      <c r="K8" s="122">
        <v>1998</v>
      </c>
      <c r="L8" s="122">
        <v>1999</v>
      </c>
      <c r="M8" s="122">
        <v>2000</v>
      </c>
      <c r="N8" s="122">
        <v>2001</v>
      </c>
      <c r="O8" s="122">
        <v>2002</v>
      </c>
      <c r="P8" s="122">
        <v>2003</v>
      </c>
      <c r="Q8" s="122">
        <v>2004</v>
      </c>
      <c r="R8" s="122">
        <v>2005</v>
      </c>
      <c r="S8" s="122">
        <v>2006</v>
      </c>
      <c r="T8" s="122">
        <v>2007</v>
      </c>
      <c r="U8" s="122">
        <v>2008</v>
      </c>
      <c r="V8" s="122">
        <v>2009</v>
      </c>
      <c r="W8" s="122">
        <v>2010</v>
      </c>
      <c r="X8" s="122">
        <v>2011</v>
      </c>
      <c r="Y8" s="122">
        <v>2012</v>
      </c>
      <c r="Z8" s="122">
        <v>2013</v>
      </c>
      <c r="AA8" s="122">
        <v>2014</v>
      </c>
      <c r="AB8" s="122">
        <v>2015</v>
      </c>
      <c r="AC8" s="122">
        <v>2016</v>
      </c>
      <c r="AD8" s="122">
        <v>2017</v>
      </c>
      <c r="AE8" s="122">
        <v>2018</v>
      </c>
      <c r="AF8" s="122">
        <v>2019</v>
      </c>
      <c r="AG8" s="122">
        <v>2020</v>
      </c>
      <c r="AH8" s="122">
        <v>2021</v>
      </c>
      <c r="AI8" s="122">
        <v>2022</v>
      </c>
      <c r="AJ8" s="125">
        <v>2023</v>
      </c>
      <c r="AK8" s="122">
        <v>2024</v>
      </c>
      <c r="AL8" s="158"/>
    </row>
    <row r="9" spans="1:40" s="9" customFormat="1" ht="12.75" customHeight="1" x14ac:dyDescent="0.2">
      <c r="A9" s="162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K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J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181618</v>
      </c>
      <c r="AJ9" s="50">
        <f t="shared" si="1"/>
        <v>142995</v>
      </c>
      <c r="AK9" s="50">
        <f t="shared" si="0"/>
        <v>3448</v>
      </c>
      <c r="AL9" s="31">
        <f>SUM(C9:AK9)</f>
        <v>4908736</v>
      </c>
      <c r="AN9" s="8"/>
    </row>
    <row r="10" spans="1:40" s="9" customFormat="1" ht="12.75" customHeight="1" thickBot="1" x14ac:dyDescent="0.25">
      <c r="A10" s="160"/>
      <c r="B10" s="57" t="s">
        <v>3</v>
      </c>
      <c r="C10" s="51">
        <f>C13+C15+C17+C19+C21+C23+C27+C29+C31+C33+C35+C37+C39+C41+C43+C25</f>
        <v>5924700</v>
      </c>
      <c r="D10" s="51">
        <f t="shared" ref="D10:AK10" si="2">D13+D15+D17+D19+D21+D23+D27+D29+D31+D33+D35+D37+D39+D41+D43+D25</f>
        <v>5932624</v>
      </c>
      <c r="E10" s="51">
        <f t="shared" si="2"/>
        <v>6684853</v>
      </c>
      <c r="F10" s="51">
        <f t="shared" si="2"/>
        <v>6958443</v>
      </c>
      <c r="G10" s="51">
        <f t="shared" si="2"/>
        <v>7468608</v>
      </c>
      <c r="H10" s="51">
        <f t="shared" si="2"/>
        <v>7904750</v>
      </c>
      <c r="I10" s="51">
        <f t="shared" si="2"/>
        <v>8487746</v>
      </c>
      <c r="J10" s="51">
        <f t="shared" si="2"/>
        <v>7958276</v>
      </c>
      <c r="K10" s="51">
        <f t="shared" si="2"/>
        <v>8113332</v>
      </c>
      <c r="L10" s="51">
        <f t="shared" si="2"/>
        <v>8449209</v>
      </c>
      <c r="M10" s="51">
        <f t="shared" si="2"/>
        <v>8170273</v>
      </c>
      <c r="N10" s="51">
        <f t="shared" si="2"/>
        <v>8821970</v>
      </c>
      <c r="O10" s="51">
        <f t="shared" si="2"/>
        <v>11843446</v>
      </c>
      <c r="P10" s="51">
        <f t="shared" si="2"/>
        <v>14539668</v>
      </c>
      <c r="Q10" s="51">
        <f t="shared" si="2"/>
        <v>15221677</v>
      </c>
      <c r="R10" s="51">
        <f t="shared" si="2"/>
        <v>18716122.879999999</v>
      </c>
      <c r="S10" s="51">
        <f t="shared" si="2"/>
        <v>20550951.300000001</v>
      </c>
      <c r="T10" s="51">
        <f t="shared" si="2"/>
        <v>41054373</v>
      </c>
      <c r="U10" s="51">
        <f t="shared" si="2"/>
        <v>33860807.964000002</v>
      </c>
      <c r="V10" s="51">
        <f t="shared" si="2"/>
        <v>61233652.960000001</v>
      </c>
      <c r="W10" s="51">
        <f t="shared" si="2"/>
        <v>52628163.399999999</v>
      </c>
      <c r="X10" s="51">
        <f t="shared" si="2"/>
        <v>61721946</v>
      </c>
      <c r="Y10" s="51">
        <f t="shared" si="2"/>
        <v>46721316.269099995</v>
      </c>
      <c r="Z10" s="51">
        <f t="shared" si="2"/>
        <v>51502118.150000006</v>
      </c>
      <c r="AA10" s="51">
        <f t="shared" si="2"/>
        <v>43370684.582716919</v>
      </c>
      <c r="AB10" s="51">
        <f t="shared" si="2"/>
        <v>73422342.603421584</v>
      </c>
      <c r="AC10" s="51">
        <f t="shared" si="2"/>
        <v>69530081.693072855</v>
      </c>
      <c r="AD10" s="51">
        <f t="shared" si="2"/>
        <v>75415600.367616847</v>
      </c>
      <c r="AE10" s="51">
        <f t="shared" si="2"/>
        <v>57762342.265023626</v>
      </c>
      <c r="AF10" s="51">
        <f t="shared" ref="AF10:AJ10" si="3">AF13+AF15+AF17+AF19+AF21+AF23+AF27+AF29+AF31+AF33+AF35+AF37+AF39+AF41+AF43+AF25</f>
        <v>70962409.064053103</v>
      </c>
      <c r="AG10" s="51">
        <f t="shared" si="3"/>
        <v>80173197.386887461</v>
      </c>
      <c r="AH10" s="51">
        <f t="shared" si="3"/>
        <v>85190576.23286131</v>
      </c>
      <c r="AI10" s="51">
        <f t="shared" si="3"/>
        <v>113863163.2563</v>
      </c>
      <c r="AJ10" s="51">
        <f t="shared" si="3"/>
        <v>94785303.960000008</v>
      </c>
      <c r="AK10" s="51">
        <f t="shared" si="2"/>
        <v>4936931.2460000003</v>
      </c>
      <c r="AL10" s="33">
        <f>SUM(C10:AK10)</f>
        <v>1289881659.5810537</v>
      </c>
      <c r="AN10" s="8"/>
    </row>
    <row r="11" spans="1:40" s="9" customFormat="1" ht="12.75" customHeight="1" x14ac:dyDescent="0.2">
      <c r="A11" s="84"/>
      <c r="AN11" s="8"/>
    </row>
    <row r="12" spans="1:40" s="9" customFormat="1" ht="12.75" customHeight="1" x14ac:dyDescent="0.2">
      <c r="A12" s="159" t="s">
        <v>8</v>
      </c>
      <c r="B12" s="81" t="s">
        <v>0</v>
      </c>
      <c r="C12" s="107">
        <f t="shared" ref="C12:AD12" si="4">C55+C98</f>
        <v>0</v>
      </c>
      <c r="D12" s="107">
        <f t="shared" si="4"/>
        <v>0</v>
      </c>
      <c r="E12" s="107">
        <f t="shared" si="4"/>
        <v>0</v>
      </c>
      <c r="F12" s="107">
        <f t="shared" si="4"/>
        <v>0</v>
      </c>
      <c r="G12" s="107">
        <f t="shared" si="4"/>
        <v>0</v>
      </c>
      <c r="H12" s="107">
        <f t="shared" si="4"/>
        <v>0</v>
      </c>
      <c r="I12" s="107">
        <f t="shared" si="4"/>
        <v>0</v>
      </c>
      <c r="J12" s="107">
        <f t="shared" si="4"/>
        <v>0</v>
      </c>
      <c r="K12" s="107">
        <f t="shared" si="4"/>
        <v>0</v>
      </c>
      <c r="L12" s="107">
        <f t="shared" si="4"/>
        <v>0</v>
      </c>
      <c r="M12" s="107">
        <f t="shared" si="4"/>
        <v>0</v>
      </c>
      <c r="N12" s="107">
        <f t="shared" si="4"/>
        <v>0</v>
      </c>
      <c r="O12" s="107">
        <f t="shared" si="4"/>
        <v>0</v>
      </c>
      <c r="P12" s="107">
        <f t="shared" si="4"/>
        <v>0</v>
      </c>
      <c r="Q12" s="107">
        <f t="shared" si="4"/>
        <v>0</v>
      </c>
      <c r="R12" s="107">
        <f t="shared" si="4"/>
        <v>0</v>
      </c>
      <c r="S12" s="107">
        <f t="shared" si="4"/>
        <v>0</v>
      </c>
      <c r="T12" s="107">
        <f t="shared" si="4"/>
        <v>0</v>
      </c>
      <c r="U12" s="107">
        <f t="shared" si="4"/>
        <v>1604</v>
      </c>
      <c r="V12" s="107">
        <f t="shared" si="4"/>
        <v>2015</v>
      </c>
      <c r="W12" s="107">
        <f t="shared" si="4"/>
        <v>1698</v>
      </c>
      <c r="X12" s="107">
        <f t="shared" si="4"/>
        <v>1792</v>
      </c>
      <c r="Y12" s="107">
        <f t="shared" si="4"/>
        <v>1393</v>
      </c>
      <c r="Z12" s="107">
        <f t="shared" si="4"/>
        <v>1948</v>
      </c>
      <c r="AA12" s="107">
        <f t="shared" si="4"/>
        <v>2967</v>
      </c>
      <c r="AB12" s="107">
        <f t="shared" si="4"/>
        <v>2966</v>
      </c>
      <c r="AC12" s="107">
        <f t="shared" si="4"/>
        <v>2833</v>
      </c>
      <c r="AD12" s="107">
        <f t="shared" si="4"/>
        <v>3468</v>
      </c>
      <c r="AE12" s="107">
        <f t="shared" ref="AE12:AK29" si="5">AE55+AE98</f>
        <v>2724</v>
      </c>
      <c r="AF12" s="107">
        <f t="shared" ref="AF12:AJ12" si="6">AF55+AF98</f>
        <v>3149</v>
      </c>
      <c r="AG12" s="107">
        <f t="shared" si="6"/>
        <v>4248</v>
      </c>
      <c r="AH12" s="107">
        <f t="shared" si="6"/>
        <v>3553</v>
      </c>
      <c r="AI12" s="107">
        <f t="shared" si="6"/>
        <v>2680</v>
      </c>
      <c r="AJ12" s="107">
        <f t="shared" si="6"/>
        <v>2158</v>
      </c>
      <c r="AK12" s="107">
        <f t="shared" si="5"/>
        <v>209</v>
      </c>
      <c r="AL12" s="108">
        <f t="shared" ref="AL12:AL43" si="7">SUM(C12:AK12)</f>
        <v>41405</v>
      </c>
      <c r="AN12" s="8"/>
    </row>
    <row r="13" spans="1:40" s="9" customFormat="1" ht="12.75" customHeight="1" x14ac:dyDescent="0.2">
      <c r="A13" s="161"/>
      <c r="B13" s="82" t="s">
        <v>3</v>
      </c>
      <c r="C13" s="109">
        <f t="shared" ref="C13:AD13" si="8">C56+C99</f>
        <v>0</v>
      </c>
      <c r="D13" s="109">
        <f t="shared" si="8"/>
        <v>0</v>
      </c>
      <c r="E13" s="109">
        <f t="shared" si="8"/>
        <v>0</v>
      </c>
      <c r="F13" s="109">
        <f t="shared" si="8"/>
        <v>0</v>
      </c>
      <c r="G13" s="109">
        <f t="shared" si="8"/>
        <v>0</v>
      </c>
      <c r="H13" s="109">
        <f t="shared" si="8"/>
        <v>0</v>
      </c>
      <c r="I13" s="109">
        <f t="shared" si="8"/>
        <v>0</v>
      </c>
      <c r="J13" s="109">
        <f t="shared" si="8"/>
        <v>0</v>
      </c>
      <c r="K13" s="109">
        <f t="shared" si="8"/>
        <v>0</v>
      </c>
      <c r="L13" s="109">
        <f t="shared" si="8"/>
        <v>0</v>
      </c>
      <c r="M13" s="109">
        <f t="shared" si="8"/>
        <v>0</v>
      </c>
      <c r="N13" s="109">
        <f t="shared" si="8"/>
        <v>0</v>
      </c>
      <c r="O13" s="109">
        <f t="shared" si="8"/>
        <v>0</v>
      </c>
      <c r="P13" s="109">
        <f t="shared" si="8"/>
        <v>0</v>
      </c>
      <c r="Q13" s="109">
        <f t="shared" si="8"/>
        <v>0</v>
      </c>
      <c r="R13" s="109">
        <f t="shared" si="8"/>
        <v>0</v>
      </c>
      <c r="S13" s="109">
        <f t="shared" si="8"/>
        <v>0</v>
      </c>
      <c r="T13" s="109">
        <f t="shared" si="8"/>
        <v>0</v>
      </c>
      <c r="U13" s="109">
        <f t="shared" si="8"/>
        <v>587366.5</v>
      </c>
      <c r="V13" s="109">
        <f t="shared" si="8"/>
        <v>620098.34</v>
      </c>
      <c r="W13" s="109">
        <f t="shared" si="8"/>
        <v>857454.3</v>
      </c>
      <c r="X13" s="109">
        <f t="shared" si="8"/>
        <v>501289</v>
      </c>
      <c r="Y13" s="109">
        <f t="shared" si="8"/>
        <v>444361.26909999998</v>
      </c>
      <c r="Z13" s="109">
        <f t="shared" si="8"/>
        <v>404006.76</v>
      </c>
      <c r="AA13" s="109">
        <f t="shared" si="8"/>
        <v>1319806.5839999998</v>
      </c>
      <c r="AB13" s="109">
        <f t="shared" si="8"/>
        <v>1138498.9226000002</v>
      </c>
      <c r="AC13" s="109">
        <f t="shared" si="8"/>
        <v>1608257.4450000003</v>
      </c>
      <c r="AD13" s="109">
        <f t="shared" si="8"/>
        <v>1936804.8900000001</v>
      </c>
      <c r="AE13" s="109">
        <f t="shared" si="5"/>
        <v>1542697.0526000003</v>
      </c>
      <c r="AF13" s="109">
        <f t="shared" ref="AF13:AJ13" si="9">AF56+AF99</f>
        <v>2242187.855</v>
      </c>
      <c r="AG13" s="109">
        <f t="shared" si="9"/>
        <v>2137546.446</v>
      </c>
      <c r="AH13" s="109">
        <f t="shared" si="9"/>
        <v>2070881.9417473408</v>
      </c>
      <c r="AI13" s="109">
        <f t="shared" si="9"/>
        <v>2778595.8620000002</v>
      </c>
      <c r="AJ13" s="109">
        <f t="shared" si="9"/>
        <v>3690641.7659999998</v>
      </c>
      <c r="AK13" s="109">
        <f t="shared" si="5"/>
        <v>393877.3</v>
      </c>
      <c r="AL13" s="110">
        <f t="shared" si="7"/>
        <v>24274372.234047342</v>
      </c>
      <c r="AN13" s="8"/>
    </row>
    <row r="14" spans="1:40" s="9" customFormat="1" ht="12.75" customHeight="1" x14ac:dyDescent="0.2">
      <c r="A14" s="159" t="s">
        <v>9</v>
      </c>
      <c r="B14" s="81" t="s">
        <v>0</v>
      </c>
      <c r="C14" s="107">
        <f t="shared" ref="C14:AD14" si="10">C57+C100</f>
        <v>1364</v>
      </c>
      <c r="D14" s="107">
        <f t="shared" si="10"/>
        <v>1135</v>
      </c>
      <c r="E14" s="107">
        <f t="shared" si="10"/>
        <v>1499</v>
      </c>
      <c r="F14" s="107">
        <f t="shared" si="10"/>
        <v>1420</v>
      </c>
      <c r="G14" s="107">
        <f t="shared" si="10"/>
        <v>1667</v>
      </c>
      <c r="H14" s="107">
        <f t="shared" si="10"/>
        <v>1810</v>
      </c>
      <c r="I14" s="107">
        <f t="shared" si="10"/>
        <v>1635</v>
      </c>
      <c r="J14" s="107">
        <f t="shared" si="10"/>
        <v>1522</v>
      </c>
      <c r="K14" s="107">
        <f t="shared" si="10"/>
        <v>1495</v>
      </c>
      <c r="L14" s="107">
        <f t="shared" si="10"/>
        <v>1607</v>
      </c>
      <c r="M14" s="107">
        <f t="shared" si="10"/>
        <v>908</v>
      </c>
      <c r="N14" s="107">
        <f t="shared" si="10"/>
        <v>1717</v>
      </c>
      <c r="O14" s="107">
        <f t="shared" si="10"/>
        <v>1299</v>
      </c>
      <c r="P14" s="107">
        <f t="shared" si="10"/>
        <v>2379</v>
      </c>
      <c r="Q14" s="107">
        <f t="shared" si="10"/>
        <v>3053</v>
      </c>
      <c r="R14" s="107">
        <f t="shared" si="10"/>
        <v>5355</v>
      </c>
      <c r="S14" s="107">
        <f t="shared" si="10"/>
        <v>2266</v>
      </c>
      <c r="T14" s="107">
        <f t="shared" si="10"/>
        <v>6017</v>
      </c>
      <c r="U14" s="107">
        <f t="shared" si="10"/>
        <v>3264</v>
      </c>
      <c r="V14" s="107">
        <f t="shared" si="10"/>
        <v>2976</v>
      </c>
      <c r="W14" s="107">
        <f t="shared" si="10"/>
        <v>1913</v>
      </c>
      <c r="X14" s="107">
        <f t="shared" si="10"/>
        <v>2654</v>
      </c>
      <c r="Y14" s="107">
        <f t="shared" si="10"/>
        <v>2922</v>
      </c>
      <c r="Z14" s="107">
        <f t="shared" si="10"/>
        <v>3697</v>
      </c>
      <c r="AA14" s="107">
        <f t="shared" si="10"/>
        <v>6995</v>
      </c>
      <c r="AB14" s="107">
        <f t="shared" si="10"/>
        <v>11500</v>
      </c>
      <c r="AC14" s="107">
        <f t="shared" si="10"/>
        <v>3080</v>
      </c>
      <c r="AD14" s="107">
        <f t="shared" si="10"/>
        <v>3599</v>
      </c>
      <c r="AE14" s="107">
        <f t="shared" si="5"/>
        <v>1930</v>
      </c>
      <c r="AF14" s="107">
        <f t="shared" ref="AF14:AJ14" si="11">AF57+AF100</f>
        <v>4274</v>
      </c>
      <c r="AG14" s="107">
        <f t="shared" si="11"/>
        <v>7133</v>
      </c>
      <c r="AH14" s="107">
        <f t="shared" si="11"/>
        <v>7295</v>
      </c>
      <c r="AI14" s="107">
        <f t="shared" si="11"/>
        <v>4420</v>
      </c>
      <c r="AJ14" s="107">
        <f t="shared" si="11"/>
        <v>4689</v>
      </c>
      <c r="AK14" s="107">
        <f t="shared" si="5"/>
        <v>13</v>
      </c>
      <c r="AL14" s="108">
        <f t="shared" si="7"/>
        <v>110502</v>
      </c>
      <c r="AN14" s="8"/>
    </row>
    <row r="15" spans="1:40" s="9" customFormat="1" ht="12.75" customHeight="1" x14ac:dyDescent="0.2">
      <c r="A15" s="161"/>
      <c r="B15" s="82" t="s">
        <v>3</v>
      </c>
      <c r="C15" s="109">
        <f t="shared" ref="C15:AD15" si="12">C58+C101</f>
        <v>133110</v>
      </c>
      <c r="D15" s="109">
        <f t="shared" si="12"/>
        <v>112530</v>
      </c>
      <c r="E15" s="109">
        <f t="shared" si="12"/>
        <v>154470</v>
      </c>
      <c r="F15" s="109">
        <f t="shared" si="12"/>
        <v>142710</v>
      </c>
      <c r="G15" s="109">
        <f t="shared" si="12"/>
        <v>174505</v>
      </c>
      <c r="H15" s="109">
        <f t="shared" si="12"/>
        <v>187307</v>
      </c>
      <c r="I15" s="109">
        <f t="shared" si="12"/>
        <v>151981</v>
      </c>
      <c r="J15" s="109">
        <f t="shared" si="12"/>
        <v>159460</v>
      </c>
      <c r="K15" s="109">
        <f t="shared" si="12"/>
        <v>152071</v>
      </c>
      <c r="L15" s="109">
        <f t="shared" si="12"/>
        <v>161645</v>
      </c>
      <c r="M15" s="109">
        <f t="shared" si="12"/>
        <v>97805</v>
      </c>
      <c r="N15" s="109">
        <f t="shared" si="12"/>
        <v>188825</v>
      </c>
      <c r="O15" s="109">
        <f t="shared" si="12"/>
        <v>203684</v>
      </c>
      <c r="P15" s="109">
        <f t="shared" si="12"/>
        <v>451307</v>
      </c>
      <c r="Q15" s="109">
        <f t="shared" si="12"/>
        <v>640977</v>
      </c>
      <c r="R15" s="109">
        <f t="shared" si="12"/>
        <v>1031952</v>
      </c>
      <c r="S15" s="109">
        <f t="shared" si="12"/>
        <v>538926</v>
      </c>
      <c r="T15" s="109">
        <f t="shared" si="12"/>
        <v>2072983</v>
      </c>
      <c r="U15" s="109">
        <f t="shared" si="12"/>
        <v>722910.55</v>
      </c>
      <c r="V15" s="109">
        <f t="shared" si="12"/>
        <v>881154.59000000008</v>
      </c>
      <c r="W15" s="109">
        <f t="shared" si="12"/>
        <v>550778.1</v>
      </c>
      <c r="X15" s="109">
        <f t="shared" si="12"/>
        <v>841592.8</v>
      </c>
      <c r="Y15" s="109">
        <f t="shared" si="12"/>
        <v>774775.47000000009</v>
      </c>
      <c r="Z15" s="109">
        <f t="shared" si="12"/>
        <v>1006511.8200000001</v>
      </c>
      <c r="AA15" s="109">
        <f t="shared" si="12"/>
        <v>1825218.2778882452</v>
      </c>
      <c r="AB15" s="109">
        <f t="shared" si="12"/>
        <v>4771424.5199999996</v>
      </c>
      <c r="AC15" s="109">
        <f t="shared" si="12"/>
        <v>1310868.7299999997</v>
      </c>
      <c r="AD15" s="109">
        <f t="shared" si="12"/>
        <v>1600668.7231940238</v>
      </c>
      <c r="AE15" s="109">
        <f t="shared" si="5"/>
        <v>991741.77</v>
      </c>
      <c r="AF15" s="109">
        <f t="shared" ref="AF15:AJ15" si="13">AF58+AF101</f>
        <v>3134735.094</v>
      </c>
      <c r="AG15" s="109">
        <f t="shared" si="13"/>
        <v>2602883.1999999997</v>
      </c>
      <c r="AH15" s="109">
        <f t="shared" si="13"/>
        <v>3020458.3421999998</v>
      </c>
      <c r="AI15" s="109">
        <f t="shared" si="13"/>
        <v>4429412.7530000005</v>
      </c>
      <c r="AJ15" s="109">
        <f t="shared" si="13"/>
        <v>4024593.3999999994</v>
      </c>
      <c r="AK15" s="109">
        <f t="shared" si="5"/>
        <v>4493</v>
      </c>
      <c r="AL15" s="110">
        <f t="shared" si="7"/>
        <v>39250469.140282273</v>
      </c>
      <c r="AN15" s="8"/>
    </row>
    <row r="16" spans="1:40" s="9" customFormat="1" ht="12.75" customHeight="1" x14ac:dyDescent="0.2">
      <c r="A16" s="159" t="s">
        <v>10</v>
      </c>
      <c r="B16" s="81" t="s">
        <v>0</v>
      </c>
      <c r="C16" s="107">
        <f t="shared" ref="C16:AD16" si="14">C59+C102</f>
        <v>1178</v>
      </c>
      <c r="D16" s="107">
        <f t="shared" si="14"/>
        <v>1322</v>
      </c>
      <c r="E16" s="107">
        <f t="shared" si="14"/>
        <v>1322</v>
      </c>
      <c r="F16" s="107">
        <f t="shared" si="14"/>
        <v>1265</v>
      </c>
      <c r="G16" s="107">
        <f t="shared" si="14"/>
        <v>1653</v>
      </c>
      <c r="H16" s="107">
        <f t="shared" si="14"/>
        <v>1534</v>
      </c>
      <c r="I16" s="107">
        <f t="shared" si="14"/>
        <v>1616</v>
      </c>
      <c r="J16" s="107">
        <f t="shared" si="14"/>
        <v>1101</v>
      </c>
      <c r="K16" s="107">
        <f t="shared" si="14"/>
        <v>854</v>
      </c>
      <c r="L16" s="107">
        <f t="shared" si="14"/>
        <v>972</v>
      </c>
      <c r="M16" s="107">
        <f t="shared" si="14"/>
        <v>989</v>
      </c>
      <c r="N16" s="107">
        <f t="shared" si="14"/>
        <v>682</v>
      </c>
      <c r="O16" s="107">
        <f t="shared" si="14"/>
        <v>1977</v>
      </c>
      <c r="P16" s="107">
        <f t="shared" si="14"/>
        <v>1922</v>
      </c>
      <c r="Q16" s="107">
        <f t="shared" si="14"/>
        <v>2686</v>
      </c>
      <c r="R16" s="107">
        <f t="shared" si="14"/>
        <v>2523</v>
      </c>
      <c r="S16" s="107">
        <f t="shared" si="14"/>
        <v>1988</v>
      </c>
      <c r="T16" s="107">
        <f t="shared" si="14"/>
        <v>3679</v>
      </c>
      <c r="U16" s="107">
        <f t="shared" si="14"/>
        <v>9124</v>
      </c>
      <c r="V16" s="107">
        <f t="shared" si="14"/>
        <v>7579</v>
      </c>
      <c r="W16" s="107">
        <f t="shared" si="14"/>
        <v>3314</v>
      </c>
      <c r="X16" s="107">
        <f t="shared" si="14"/>
        <v>2991</v>
      </c>
      <c r="Y16" s="107">
        <f t="shared" si="14"/>
        <v>3139</v>
      </c>
      <c r="Z16" s="107">
        <f t="shared" si="14"/>
        <v>4421</v>
      </c>
      <c r="AA16" s="107">
        <f t="shared" si="14"/>
        <v>2662</v>
      </c>
      <c r="AB16" s="107">
        <f t="shared" si="14"/>
        <v>5103</v>
      </c>
      <c r="AC16" s="107">
        <f t="shared" si="14"/>
        <v>4518</v>
      </c>
      <c r="AD16" s="107">
        <f t="shared" si="14"/>
        <v>4997</v>
      </c>
      <c r="AE16" s="107">
        <f t="shared" si="5"/>
        <v>4662</v>
      </c>
      <c r="AF16" s="107">
        <f t="shared" ref="AF16:AJ16" si="15">AF59+AF102</f>
        <v>4808</v>
      </c>
      <c r="AG16" s="107">
        <f t="shared" si="15"/>
        <v>7639</v>
      </c>
      <c r="AH16" s="107">
        <f t="shared" si="15"/>
        <v>5029</v>
      </c>
      <c r="AI16" s="107">
        <f t="shared" si="15"/>
        <v>3432</v>
      </c>
      <c r="AJ16" s="107">
        <f t="shared" si="15"/>
        <v>6569</v>
      </c>
      <c r="AK16" s="107">
        <f t="shared" si="5"/>
        <v>2</v>
      </c>
      <c r="AL16" s="108">
        <f t="shared" si="7"/>
        <v>109252</v>
      </c>
      <c r="AN16" s="8"/>
    </row>
    <row r="17" spans="1:40" s="9" customFormat="1" ht="12.75" customHeight="1" x14ac:dyDescent="0.2">
      <c r="A17" s="161"/>
      <c r="B17" s="82" t="s">
        <v>3</v>
      </c>
      <c r="C17" s="109">
        <f t="shared" ref="C17:AD17" si="16">C60+C103</f>
        <v>129120</v>
      </c>
      <c r="D17" s="109">
        <f t="shared" si="16"/>
        <v>125760</v>
      </c>
      <c r="E17" s="109">
        <f t="shared" si="16"/>
        <v>130730</v>
      </c>
      <c r="F17" s="109">
        <f t="shared" si="16"/>
        <v>123027</v>
      </c>
      <c r="G17" s="109">
        <f t="shared" si="16"/>
        <v>174711</v>
      </c>
      <c r="H17" s="109">
        <f t="shared" si="16"/>
        <v>171822</v>
      </c>
      <c r="I17" s="109">
        <f t="shared" si="16"/>
        <v>173315</v>
      </c>
      <c r="J17" s="109">
        <f t="shared" si="16"/>
        <v>118929</v>
      </c>
      <c r="K17" s="109">
        <f t="shared" si="16"/>
        <v>84179</v>
      </c>
      <c r="L17" s="109">
        <f t="shared" si="16"/>
        <v>103119</v>
      </c>
      <c r="M17" s="109">
        <f t="shared" si="16"/>
        <v>111721</v>
      </c>
      <c r="N17" s="109">
        <f t="shared" si="16"/>
        <v>86796</v>
      </c>
      <c r="O17" s="109">
        <f t="shared" si="16"/>
        <v>277776</v>
      </c>
      <c r="P17" s="109">
        <f t="shared" si="16"/>
        <v>348137</v>
      </c>
      <c r="Q17" s="109">
        <f t="shared" si="16"/>
        <v>538623</v>
      </c>
      <c r="R17" s="109">
        <f t="shared" si="16"/>
        <v>491360</v>
      </c>
      <c r="S17" s="109">
        <f t="shared" si="16"/>
        <v>275363</v>
      </c>
      <c r="T17" s="109">
        <f t="shared" si="16"/>
        <v>967089</v>
      </c>
      <c r="U17" s="109">
        <f t="shared" si="16"/>
        <v>1924955.655</v>
      </c>
      <c r="V17" s="109">
        <f t="shared" si="16"/>
        <v>2373891.7599999998</v>
      </c>
      <c r="W17" s="109">
        <f t="shared" si="16"/>
        <v>1157828</v>
      </c>
      <c r="X17" s="109">
        <f t="shared" si="16"/>
        <v>801964.7</v>
      </c>
      <c r="Y17" s="109">
        <f t="shared" si="16"/>
        <v>918069.64</v>
      </c>
      <c r="Z17" s="109">
        <f t="shared" si="16"/>
        <v>853894.11</v>
      </c>
      <c r="AA17" s="109">
        <f t="shared" si="16"/>
        <v>858274.77089418133</v>
      </c>
      <c r="AB17" s="109">
        <f t="shared" si="16"/>
        <v>1343873.8349635387</v>
      </c>
      <c r="AC17" s="109">
        <f t="shared" si="16"/>
        <v>1281149.3599999999</v>
      </c>
      <c r="AD17" s="109">
        <f t="shared" si="16"/>
        <v>2672319.8120000004</v>
      </c>
      <c r="AE17" s="109">
        <f t="shared" si="5"/>
        <v>2144401.9</v>
      </c>
      <c r="AF17" s="109">
        <f t="shared" ref="AF17:AJ17" si="17">AF60+AF103</f>
        <v>2119433.88</v>
      </c>
      <c r="AG17" s="109">
        <f t="shared" si="17"/>
        <v>2187386.3843700006</v>
      </c>
      <c r="AH17" s="109">
        <f t="shared" si="17"/>
        <v>2893992.1040000003</v>
      </c>
      <c r="AI17" s="109">
        <f t="shared" si="17"/>
        <v>2703164.0399999996</v>
      </c>
      <c r="AJ17" s="109">
        <f t="shared" si="17"/>
        <v>7422507.9179999996</v>
      </c>
      <c r="AK17" s="109">
        <f t="shared" si="5"/>
        <v>6310</v>
      </c>
      <c r="AL17" s="110">
        <f t="shared" si="7"/>
        <v>38094994.869227707</v>
      </c>
      <c r="AN17" s="8"/>
    </row>
    <row r="18" spans="1:40" s="9" customFormat="1" ht="12.75" customHeight="1" x14ac:dyDescent="0.2">
      <c r="A18" s="159" t="s">
        <v>11</v>
      </c>
      <c r="B18" s="81" t="s">
        <v>0</v>
      </c>
      <c r="C18" s="107">
        <f t="shared" ref="C18:AD18" si="18">C61+C104</f>
        <v>721</v>
      </c>
      <c r="D18" s="107">
        <f t="shared" si="18"/>
        <v>506</v>
      </c>
      <c r="E18" s="107">
        <f t="shared" si="18"/>
        <v>517</v>
      </c>
      <c r="F18" s="107">
        <f t="shared" si="18"/>
        <v>545</v>
      </c>
      <c r="G18" s="107">
        <f t="shared" si="18"/>
        <v>577</v>
      </c>
      <c r="H18" s="107">
        <f t="shared" si="18"/>
        <v>453</v>
      </c>
      <c r="I18" s="107">
        <f t="shared" si="18"/>
        <v>658</v>
      </c>
      <c r="J18" s="107">
        <f t="shared" si="18"/>
        <v>1097</v>
      </c>
      <c r="K18" s="107">
        <f t="shared" si="18"/>
        <v>447</v>
      </c>
      <c r="L18" s="107">
        <f t="shared" si="18"/>
        <v>879</v>
      </c>
      <c r="M18" s="107">
        <f t="shared" si="18"/>
        <v>793</v>
      </c>
      <c r="N18" s="107">
        <f t="shared" si="18"/>
        <v>1413</v>
      </c>
      <c r="O18" s="107">
        <f t="shared" si="18"/>
        <v>2460</v>
      </c>
      <c r="P18" s="107">
        <f t="shared" si="18"/>
        <v>1470</v>
      </c>
      <c r="Q18" s="107">
        <f t="shared" si="18"/>
        <v>1996</v>
      </c>
      <c r="R18" s="107">
        <f t="shared" si="18"/>
        <v>1942</v>
      </c>
      <c r="S18" s="107">
        <f t="shared" si="18"/>
        <v>2094</v>
      </c>
      <c r="T18" s="107">
        <f t="shared" si="18"/>
        <v>2752</v>
      </c>
      <c r="U18" s="107">
        <f t="shared" si="18"/>
        <v>2397</v>
      </c>
      <c r="V18" s="107">
        <f t="shared" si="18"/>
        <v>2914</v>
      </c>
      <c r="W18" s="107">
        <f t="shared" si="18"/>
        <v>2022</v>
      </c>
      <c r="X18" s="107">
        <f t="shared" si="18"/>
        <v>1587</v>
      </c>
      <c r="Y18" s="107">
        <f t="shared" si="18"/>
        <v>1911</v>
      </c>
      <c r="Z18" s="107">
        <f t="shared" si="18"/>
        <v>1470</v>
      </c>
      <c r="AA18" s="107">
        <f t="shared" si="18"/>
        <v>1124</v>
      </c>
      <c r="AB18" s="107">
        <f t="shared" si="18"/>
        <v>10307</v>
      </c>
      <c r="AC18" s="107">
        <f t="shared" si="18"/>
        <v>3201</v>
      </c>
      <c r="AD18" s="107">
        <f t="shared" si="18"/>
        <v>2527</v>
      </c>
      <c r="AE18" s="107">
        <f t="shared" si="5"/>
        <v>2189</v>
      </c>
      <c r="AF18" s="107">
        <f t="shared" ref="AF18:AJ18" si="19">AF61+AF104</f>
        <v>2613</v>
      </c>
      <c r="AG18" s="107">
        <f t="shared" si="19"/>
        <v>4681</v>
      </c>
      <c r="AH18" s="107">
        <f t="shared" si="19"/>
        <v>4329</v>
      </c>
      <c r="AI18" s="107">
        <f t="shared" si="19"/>
        <v>2683</v>
      </c>
      <c r="AJ18" s="107">
        <f t="shared" si="19"/>
        <v>2205</v>
      </c>
      <c r="AK18" s="107">
        <f t="shared" si="5"/>
        <v>396</v>
      </c>
      <c r="AL18" s="108">
        <f t="shared" si="7"/>
        <v>69876</v>
      </c>
      <c r="AN18" s="8"/>
    </row>
    <row r="19" spans="1:40" s="9" customFormat="1" ht="12.75" customHeight="1" x14ac:dyDescent="0.2">
      <c r="A19" s="161"/>
      <c r="B19" s="82" t="s">
        <v>3</v>
      </c>
      <c r="C19" s="109">
        <f t="shared" ref="C19:AD19" si="20">C62+C105</f>
        <v>65990</v>
      </c>
      <c r="D19" s="109">
        <f t="shared" si="20"/>
        <v>47800</v>
      </c>
      <c r="E19" s="109">
        <f t="shared" si="20"/>
        <v>50160</v>
      </c>
      <c r="F19" s="109">
        <f t="shared" si="20"/>
        <v>49890</v>
      </c>
      <c r="G19" s="109">
        <f t="shared" si="20"/>
        <v>55065</v>
      </c>
      <c r="H19" s="109">
        <f t="shared" si="20"/>
        <v>44850</v>
      </c>
      <c r="I19" s="109">
        <f t="shared" si="20"/>
        <v>65627</v>
      </c>
      <c r="J19" s="109">
        <f t="shared" si="20"/>
        <v>125020</v>
      </c>
      <c r="K19" s="109">
        <f t="shared" si="20"/>
        <v>50885</v>
      </c>
      <c r="L19" s="109">
        <f t="shared" si="20"/>
        <v>77944</v>
      </c>
      <c r="M19" s="109">
        <f t="shared" si="20"/>
        <v>61471</v>
      </c>
      <c r="N19" s="109">
        <f t="shared" si="20"/>
        <v>131811</v>
      </c>
      <c r="O19" s="109">
        <f t="shared" si="20"/>
        <v>272867</v>
      </c>
      <c r="P19" s="109">
        <f t="shared" si="20"/>
        <v>217873</v>
      </c>
      <c r="Q19" s="109">
        <f t="shared" si="20"/>
        <v>370127</v>
      </c>
      <c r="R19" s="109">
        <f t="shared" si="20"/>
        <v>334951</v>
      </c>
      <c r="S19" s="109">
        <f t="shared" si="20"/>
        <v>398894</v>
      </c>
      <c r="T19" s="109">
        <f t="shared" si="20"/>
        <v>636817</v>
      </c>
      <c r="U19" s="109">
        <f t="shared" si="20"/>
        <v>550341.16999999993</v>
      </c>
      <c r="V19" s="109">
        <f t="shared" si="20"/>
        <v>943905.86</v>
      </c>
      <c r="W19" s="109">
        <f t="shared" si="20"/>
        <v>687101</v>
      </c>
      <c r="X19" s="109">
        <f t="shared" si="20"/>
        <v>461348.28</v>
      </c>
      <c r="Y19" s="109">
        <f t="shared" si="20"/>
        <v>622454.41</v>
      </c>
      <c r="Z19" s="109">
        <f t="shared" si="20"/>
        <v>600088.93000000005</v>
      </c>
      <c r="AA19" s="109">
        <f t="shared" si="20"/>
        <v>506475.46499999997</v>
      </c>
      <c r="AB19" s="109">
        <f t="shared" si="20"/>
        <v>3540232.2377849696</v>
      </c>
      <c r="AC19" s="109">
        <f t="shared" si="20"/>
        <v>1729163.7552312282</v>
      </c>
      <c r="AD19" s="109">
        <f t="shared" si="20"/>
        <v>1125891.4709814214</v>
      </c>
      <c r="AE19" s="109">
        <f t="shared" si="5"/>
        <v>956836.74900000007</v>
      </c>
      <c r="AF19" s="109">
        <f t="shared" ref="AF19:AJ19" si="21">AF62+AF105</f>
        <v>1140503.8920437044</v>
      </c>
      <c r="AG19" s="109">
        <f t="shared" si="21"/>
        <v>2256776.2000000002</v>
      </c>
      <c r="AH19" s="109">
        <f t="shared" si="21"/>
        <v>2769663.4854999995</v>
      </c>
      <c r="AI19" s="109">
        <f t="shared" si="21"/>
        <v>2860870.3106999998</v>
      </c>
      <c r="AJ19" s="109">
        <f t="shared" si="21"/>
        <v>2580481.4730000002</v>
      </c>
      <c r="AK19" s="109">
        <f t="shared" si="5"/>
        <v>701857.80599999998</v>
      </c>
      <c r="AL19" s="110">
        <f t="shared" si="7"/>
        <v>27092034.495241325</v>
      </c>
      <c r="AN19" s="8"/>
    </row>
    <row r="20" spans="1:40" s="9" customFormat="1" ht="12.75" customHeight="1" x14ac:dyDescent="0.2">
      <c r="A20" s="159" t="s">
        <v>12</v>
      </c>
      <c r="B20" s="81" t="s">
        <v>0</v>
      </c>
      <c r="C20" s="107">
        <f t="shared" ref="C20:AD20" si="22">C63+C106</f>
        <v>2210</v>
      </c>
      <c r="D20" s="107">
        <f t="shared" si="22"/>
        <v>2467</v>
      </c>
      <c r="E20" s="107">
        <f t="shared" si="22"/>
        <v>3638</v>
      </c>
      <c r="F20" s="107">
        <f t="shared" si="22"/>
        <v>3915</v>
      </c>
      <c r="G20" s="107">
        <f t="shared" si="22"/>
        <v>3177</v>
      </c>
      <c r="H20" s="107">
        <f t="shared" si="22"/>
        <v>3586</v>
      </c>
      <c r="I20" s="107">
        <f t="shared" si="22"/>
        <v>4447</v>
      </c>
      <c r="J20" s="107">
        <f t="shared" si="22"/>
        <v>4543</v>
      </c>
      <c r="K20" s="107">
        <f t="shared" si="22"/>
        <v>6043</v>
      </c>
      <c r="L20" s="107">
        <f t="shared" si="22"/>
        <v>7000</v>
      </c>
      <c r="M20" s="107">
        <f t="shared" si="22"/>
        <v>6367</v>
      </c>
      <c r="N20" s="107">
        <f t="shared" si="22"/>
        <v>4998</v>
      </c>
      <c r="O20" s="107">
        <f t="shared" si="22"/>
        <v>5480</v>
      </c>
      <c r="P20" s="107">
        <f t="shared" si="22"/>
        <v>5952</v>
      </c>
      <c r="Q20" s="107">
        <f t="shared" si="22"/>
        <v>5661</v>
      </c>
      <c r="R20" s="107">
        <f t="shared" si="22"/>
        <v>7981</v>
      </c>
      <c r="S20" s="107">
        <f t="shared" si="22"/>
        <v>3632</v>
      </c>
      <c r="T20" s="107">
        <f t="shared" si="22"/>
        <v>8510</v>
      </c>
      <c r="U20" s="107">
        <f t="shared" si="22"/>
        <v>5809</v>
      </c>
      <c r="V20" s="107">
        <f t="shared" si="22"/>
        <v>8976</v>
      </c>
      <c r="W20" s="107">
        <f t="shared" si="22"/>
        <v>4974</v>
      </c>
      <c r="X20" s="107">
        <f t="shared" si="22"/>
        <v>5097</v>
      </c>
      <c r="Y20" s="107">
        <f t="shared" si="22"/>
        <v>5985</v>
      </c>
      <c r="Z20" s="107">
        <f t="shared" si="22"/>
        <v>8081</v>
      </c>
      <c r="AA20" s="107">
        <f t="shared" si="22"/>
        <v>6779</v>
      </c>
      <c r="AB20" s="107">
        <f t="shared" si="22"/>
        <v>9764</v>
      </c>
      <c r="AC20" s="107">
        <f t="shared" si="22"/>
        <v>14829</v>
      </c>
      <c r="AD20" s="107">
        <f t="shared" si="22"/>
        <v>8650</v>
      </c>
      <c r="AE20" s="107">
        <f t="shared" si="5"/>
        <v>5716</v>
      </c>
      <c r="AF20" s="107">
        <f t="shared" ref="AF20:AJ20" si="23">AF63+AF106</f>
        <v>7706</v>
      </c>
      <c r="AG20" s="107">
        <f t="shared" si="23"/>
        <v>10962</v>
      </c>
      <c r="AH20" s="107">
        <f t="shared" si="23"/>
        <v>9150</v>
      </c>
      <c r="AI20" s="107">
        <f t="shared" si="23"/>
        <v>7187</v>
      </c>
      <c r="AJ20" s="107">
        <f t="shared" si="23"/>
        <v>4629</v>
      </c>
      <c r="AK20" s="107">
        <f t="shared" si="5"/>
        <v>9</v>
      </c>
      <c r="AL20" s="108">
        <f t="shared" si="7"/>
        <v>213910</v>
      </c>
      <c r="AN20" s="8"/>
    </row>
    <row r="21" spans="1:40" s="9" customFormat="1" ht="12.75" customHeight="1" x14ac:dyDescent="0.2">
      <c r="A21" s="161"/>
      <c r="B21" s="82" t="s">
        <v>3</v>
      </c>
      <c r="C21" s="109">
        <f t="shared" ref="C21:AD21" si="24">C64+C107</f>
        <v>248700</v>
      </c>
      <c r="D21" s="109">
        <f t="shared" si="24"/>
        <v>276670</v>
      </c>
      <c r="E21" s="109">
        <f t="shared" si="24"/>
        <v>389000</v>
      </c>
      <c r="F21" s="109">
        <f t="shared" si="24"/>
        <v>426530</v>
      </c>
      <c r="G21" s="109">
        <f t="shared" si="24"/>
        <v>353184</v>
      </c>
      <c r="H21" s="109">
        <f t="shared" si="24"/>
        <v>388531</v>
      </c>
      <c r="I21" s="109">
        <f t="shared" si="24"/>
        <v>507056</v>
      </c>
      <c r="J21" s="109">
        <f t="shared" si="24"/>
        <v>568084</v>
      </c>
      <c r="K21" s="109">
        <f t="shared" si="24"/>
        <v>797867</v>
      </c>
      <c r="L21" s="109">
        <f t="shared" si="24"/>
        <v>941204</v>
      </c>
      <c r="M21" s="109">
        <f t="shared" si="24"/>
        <v>843929</v>
      </c>
      <c r="N21" s="109">
        <f t="shared" si="24"/>
        <v>631418</v>
      </c>
      <c r="O21" s="109">
        <f t="shared" si="24"/>
        <v>738680</v>
      </c>
      <c r="P21" s="109">
        <f t="shared" si="24"/>
        <v>927862</v>
      </c>
      <c r="Q21" s="109">
        <f t="shared" si="24"/>
        <v>1008833</v>
      </c>
      <c r="R21" s="109">
        <f t="shared" si="24"/>
        <v>1042983</v>
      </c>
      <c r="S21" s="109">
        <f t="shared" si="24"/>
        <v>602036</v>
      </c>
      <c r="T21" s="109">
        <f t="shared" si="24"/>
        <v>1370939</v>
      </c>
      <c r="U21" s="109">
        <f t="shared" si="24"/>
        <v>1234149.48</v>
      </c>
      <c r="V21" s="109">
        <f t="shared" si="24"/>
        <v>2150047.19</v>
      </c>
      <c r="W21" s="109">
        <f t="shared" si="24"/>
        <v>1118632</v>
      </c>
      <c r="X21" s="109">
        <f t="shared" si="24"/>
        <v>1156512.26</v>
      </c>
      <c r="Y21" s="109">
        <f t="shared" si="24"/>
        <v>1555221.85</v>
      </c>
      <c r="Z21" s="109">
        <f t="shared" si="24"/>
        <v>2101020.4</v>
      </c>
      <c r="AA21" s="109">
        <f t="shared" si="24"/>
        <v>1492148.4195144654</v>
      </c>
      <c r="AB21" s="109">
        <f t="shared" si="24"/>
        <v>2600938.5008875164</v>
      </c>
      <c r="AC21" s="109">
        <f t="shared" si="24"/>
        <v>5306217.5394172035</v>
      </c>
      <c r="AD21" s="109">
        <f t="shared" si="24"/>
        <v>3600586.7355031054</v>
      </c>
      <c r="AE21" s="109">
        <f t="shared" si="5"/>
        <v>2106451.1066666665</v>
      </c>
      <c r="AF21" s="109">
        <f t="shared" ref="AF21:AJ21" si="25">AF64+AF107</f>
        <v>2590010.4717380614</v>
      </c>
      <c r="AG21" s="109">
        <f t="shared" si="25"/>
        <v>3731399.6199768013</v>
      </c>
      <c r="AH21" s="109">
        <f t="shared" si="25"/>
        <v>2878547.3619999988</v>
      </c>
      <c r="AI21" s="109">
        <f t="shared" si="25"/>
        <v>4270973.4728000006</v>
      </c>
      <c r="AJ21" s="109">
        <f t="shared" si="25"/>
        <v>3608533.1539999996</v>
      </c>
      <c r="AK21" s="109">
        <f t="shared" si="5"/>
        <v>2128</v>
      </c>
      <c r="AL21" s="110">
        <f t="shared" si="7"/>
        <v>53567023.562503822</v>
      </c>
      <c r="AN21" s="8"/>
    </row>
    <row r="22" spans="1:40" s="9" customFormat="1" ht="12.75" customHeight="1" x14ac:dyDescent="0.2">
      <c r="A22" s="159" t="s">
        <v>13</v>
      </c>
      <c r="B22" s="81" t="s">
        <v>0</v>
      </c>
      <c r="C22" s="107">
        <f t="shared" ref="C22:AD22" si="26">C65+C108</f>
        <v>4102</v>
      </c>
      <c r="D22" s="107">
        <f t="shared" si="26"/>
        <v>4940</v>
      </c>
      <c r="E22" s="107">
        <f t="shared" si="26"/>
        <v>5321</v>
      </c>
      <c r="F22" s="107">
        <f t="shared" si="26"/>
        <v>5975</v>
      </c>
      <c r="G22" s="107">
        <f t="shared" si="26"/>
        <v>6345</v>
      </c>
      <c r="H22" s="107">
        <f t="shared" si="26"/>
        <v>7010</v>
      </c>
      <c r="I22" s="107">
        <f t="shared" si="26"/>
        <v>7457</v>
      </c>
      <c r="J22" s="107">
        <f t="shared" si="26"/>
        <v>7039</v>
      </c>
      <c r="K22" s="107">
        <f t="shared" si="26"/>
        <v>6198</v>
      </c>
      <c r="L22" s="107">
        <f t="shared" si="26"/>
        <v>7830</v>
      </c>
      <c r="M22" s="107">
        <f t="shared" si="26"/>
        <v>7588</v>
      </c>
      <c r="N22" s="107">
        <f t="shared" si="26"/>
        <v>6847</v>
      </c>
      <c r="O22" s="107">
        <f t="shared" si="26"/>
        <v>10331</v>
      </c>
      <c r="P22" s="107">
        <f t="shared" si="26"/>
        <v>8040</v>
      </c>
      <c r="Q22" s="107">
        <f t="shared" si="26"/>
        <v>8006</v>
      </c>
      <c r="R22" s="107">
        <f t="shared" si="26"/>
        <v>10858</v>
      </c>
      <c r="S22" s="107">
        <f t="shared" si="26"/>
        <v>10957</v>
      </c>
      <c r="T22" s="107">
        <f t="shared" si="26"/>
        <v>19975</v>
      </c>
      <c r="U22" s="107">
        <f t="shared" si="26"/>
        <v>13127</v>
      </c>
      <c r="V22" s="107">
        <f t="shared" si="26"/>
        <v>21372</v>
      </c>
      <c r="W22" s="107">
        <f t="shared" si="26"/>
        <v>15634</v>
      </c>
      <c r="X22" s="107">
        <f t="shared" si="26"/>
        <v>14694</v>
      </c>
      <c r="Y22" s="107">
        <f t="shared" si="26"/>
        <v>13403</v>
      </c>
      <c r="Z22" s="107">
        <f t="shared" si="26"/>
        <v>21105</v>
      </c>
      <c r="AA22" s="107">
        <f t="shared" si="26"/>
        <v>17628</v>
      </c>
      <c r="AB22" s="107">
        <f t="shared" si="26"/>
        <v>26573</v>
      </c>
      <c r="AC22" s="107">
        <f t="shared" si="26"/>
        <v>26655</v>
      </c>
      <c r="AD22" s="107">
        <f t="shared" si="26"/>
        <v>24558</v>
      </c>
      <c r="AE22" s="107">
        <f t="shared" si="5"/>
        <v>20635</v>
      </c>
      <c r="AF22" s="107">
        <f t="shared" ref="AF22:AJ22" si="27">AF65+AF108</f>
        <v>24890</v>
      </c>
      <c r="AG22" s="107">
        <f t="shared" si="27"/>
        <v>32704</v>
      </c>
      <c r="AH22" s="107">
        <f t="shared" si="27"/>
        <v>28002</v>
      </c>
      <c r="AI22" s="107">
        <f t="shared" si="27"/>
        <v>15232</v>
      </c>
      <c r="AJ22" s="107">
        <f t="shared" si="27"/>
        <v>12842</v>
      </c>
      <c r="AK22" s="107">
        <f t="shared" si="5"/>
        <v>18</v>
      </c>
      <c r="AL22" s="108">
        <f t="shared" si="7"/>
        <v>473891</v>
      </c>
      <c r="AN22" s="8"/>
    </row>
    <row r="23" spans="1:40" s="9" customFormat="1" ht="12.75" customHeight="1" x14ac:dyDescent="0.2">
      <c r="A23" s="161"/>
      <c r="B23" s="82" t="s">
        <v>3</v>
      </c>
      <c r="C23" s="109">
        <f t="shared" ref="C23:AD23" si="28">C66+C109</f>
        <v>439290</v>
      </c>
      <c r="D23" s="109">
        <f t="shared" si="28"/>
        <v>544930</v>
      </c>
      <c r="E23" s="109">
        <f t="shared" si="28"/>
        <v>586165</v>
      </c>
      <c r="F23" s="109">
        <f t="shared" si="28"/>
        <v>650312</v>
      </c>
      <c r="G23" s="109">
        <f t="shared" si="28"/>
        <v>700583</v>
      </c>
      <c r="H23" s="109">
        <f t="shared" si="28"/>
        <v>803448</v>
      </c>
      <c r="I23" s="109">
        <f t="shared" si="28"/>
        <v>853372</v>
      </c>
      <c r="J23" s="109">
        <f t="shared" si="28"/>
        <v>824075</v>
      </c>
      <c r="K23" s="109">
        <f t="shared" si="28"/>
        <v>712096</v>
      </c>
      <c r="L23" s="109">
        <f t="shared" si="28"/>
        <v>920870</v>
      </c>
      <c r="M23" s="109">
        <f t="shared" si="28"/>
        <v>878476</v>
      </c>
      <c r="N23" s="109">
        <f t="shared" si="28"/>
        <v>892167</v>
      </c>
      <c r="O23" s="109">
        <f t="shared" si="28"/>
        <v>1255311</v>
      </c>
      <c r="P23" s="109">
        <f t="shared" si="28"/>
        <v>1216779</v>
      </c>
      <c r="Q23" s="109">
        <f t="shared" si="28"/>
        <v>1224193</v>
      </c>
      <c r="R23" s="109">
        <f t="shared" si="28"/>
        <v>1810279</v>
      </c>
      <c r="S23" s="109">
        <f t="shared" si="28"/>
        <v>1847376.3</v>
      </c>
      <c r="T23" s="109">
        <f t="shared" si="28"/>
        <v>4226686</v>
      </c>
      <c r="U23" s="109">
        <f t="shared" si="28"/>
        <v>3052723.5500000003</v>
      </c>
      <c r="V23" s="109">
        <f t="shared" si="28"/>
        <v>6637922.7699999996</v>
      </c>
      <c r="W23" s="109">
        <f t="shared" si="28"/>
        <v>3135121.5</v>
      </c>
      <c r="X23" s="109">
        <f t="shared" si="28"/>
        <v>4749416.6500000004</v>
      </c>
      <c r="Y23" s="109">
        <f t="shared" si="28"/>
        <v>3895167.7899999996</v>
      </c>
      <c r="Z23" s="109">
        <f t="shared" si="28"/>
        <v>5410904.1299999999</v>
      </c>
      <c r="AA23" s="109">
        <f t="shared" si="28"/>
        <v>5042785.8191916374</v>
      </c>
      <c r="AB23" s="109">
        <f t="shared" si="28"/>
        <v>8361246.6066019703</v>
      </c>
      <c r="AC23" s="109">
        <f t="shared" si="28"/>
        <v>6989078.9445991181</v>
      </c>
      <c r="AD23" s="109">
        <f t="shared" si="28"/>
        <v>7115374.5528854486</v>
      </c>
      <c r="AE23" s="109">
        <f t="shared" si="5"/>
        <v>5764394.0082981437</v>
      </c>
      <c r="AF23" s="109">
        <f t="shared" ref="AF23:AJ23" si="29">AF66+AF109</f>
        <v>7323960.6813047538</v>
      </c>
      <c r="AG23" s="109">
        <f t="shared" si="29"/>
        <v>9781878.7030000016</v>
      </c>
      <c r="AH23" s="109">
        <f t="shared" si="29"/>
        <v>7297181.5014254153</v>
      </c>
      <c r="AI23" s="109">
        <f t="shared" si="29"/>
        <v>9326599.159</v>
      </c>
      <c r="AJ23" s="109">
        <f t="shared" si="29"/>
        <v>8194537.7400000002</v>
      </c>
      <c r="AK23" s="109">
        <f t="shared" si="5"/>
        <v>10713.529999999999</v>
      </c>
      <c r="AL23" s="110">
        <f t="shared" si="7"/>
        <v>122475415.93630648</v>
      </c>
      <c r="AN23" s="8"/>
    </row>
    <row r="24" spans="1:40" s="9" customFormat="1" ht="12.75" customHeight="1" x14ac:dyDescent="0.2">
      <c r="A24" s="159" t="s">
        <v>21</v>
      </c>
      <c r="B24" s="81" t="s">
        <v>0</v>
      </c>
      <c r="C24" s="107">
        <f t="shared" ref="C24:AD24" si="30">C67+C110</f>
        <v>23753</v>
      </c>
      <c r="D24" s="107">
        <f t="shared" si="30"/>
        <v>21331</v>
      </c>
      <c r="E24" s="107">
        <f t="shared" si="30"/>
        <v>27248</v>
      </c>
      <c r="F24" s="107">
        <f t="shared" si="30"/>
        <v>22725</v>
      </c>
      <c r="G24" s="107">
        <f t="shared" si="30"/>
        <v>28479</v>
      </c>
      <c r="H24" s="107">
        <f t="shared" si="30"/>
        <v>29845</v>
      </c>
      <c r="I24" s="107">
        <f t="shared" si="30"/>
        <v>26482</v>
      </c>
      <c r="J24" s="107">
        <f t="shared" si="30"/>
        <v>21399</v>
      </c>
      <c r="K24" s="107">
        <f t="shared" si="30"/>
        <v>21980</v>
      </c>
      <c r="L24" s="107">
        <f t="shared" si="30"/>
        <v>23542</v>
      </c>
      <c r="M24" s="107">
        <f t="shared" si="30"/>
        <v>22408</v>
      </c>
      <c r="N24" s="107">
        <f t="shared" si="30"/>
        <v>19126</v>
      </c>
      <c r="O24" s="107">
        <f t="shared" si="30"/>
        <v>24813</v>
      </c>
      <c r="P24" s="107">
        <f t="shared" si="30"/>
        <v>26475</v>
      </c>
      <c r="Q24" s="107">
        <f t="shared" si="30"/>
        <v>20165</v>
      </c>
      <c r="R24" s="107">
        <f t="shared" si="30"/>
        <v>29458</v>
      </c>
      <c r="S24" s="107">
        <f t="shared" si="30"/>
        <v>31221</v>
      </c>
      <c r="T24" s="107">
        <f t="shared" si="30"/>
        <v>60209</v>
      </c>
      <c r="U24" s="107">
        <f t="shared" si="30"/>
        <v>52842</v>
      </c>
      <c r="V24" s="107">
        <f t="shared" si="30"/>
        <v>73391</v>
      </c>
      <c r="W24" s="107">
        <f t="shared" si="30"/>
        <v>52655</v>
      </c>
      <c r="X24" s="107">
        <f t="shared" si="30"/>
        <v>45156</v>
      </c>
      <c r="Y24" s="107">
        <f t="shared" si="30"/>
        <v>49574</v>
      </c>
      <c r="Z24" s="107">
        <f t="shared" si="30"/>
        <v>64780</v>
      </c>
      <c r="AA24" s="107">
        <f t="shared" si="30"/>
        <v>54301</v>
      </c>
      <c r="AB24" s="107">
        <f t="shared" si="30"/>
        <v>66989</v>
      </c>
      <c r="AC24" s="107">
        <f t="shared" si="30"/>
        <v>78940</v>
      </c>
      <c r="AD24" s="107">
        <f t="shared" si="30"/>
        <v>71588</v>
      </c>
      <c r="AE24" s="107">
        <f t="shared" si="5"/>
        <v>61038</v>
      </c>
      <c r="AF24" s="107">
        <f t="shared" ref="AF24:AJ24" si="31">AF67+AF110</f>
        <v>55099</v>
      </c>
      <c r="AG24" s="107">
        <f t="shared" si="31"/>
        <v>86394</v>
      </c>
      <c r="AH24" s="107">
        <f t="shared" si="31"/>
        <v>103061</v>
      </c>
      <c r="AI24" s="107">
        <f t="shared" si="31"/>
        <v>55070</v>
      </c>
      <c r="AJ24" s="107">
        <f t="shared" si="31"/>
        <v>38843</v>
      </c>
      <c r="AK24" s="107">
        <f t="shared" si="5"/>
        <v>649</v>
      </c>
      <c r="AL24" s="108">
        <f t="shared" si="7"/>
        <v>1491029</v>
      </c>
      <c r="AN24" s="8"/>
    </row>
    <row r="25" spans="1:40" s="9" customFormat="1" ht="12.75" customHeight="1" x14ac:dyDescent="0.2">
      <c r="A25" s="161"/>
      <c r="B25" s="82" t="s">
        <v>3</v>
      </c>
      <c r="C25" s="109">
        <f t="shared" ref="C25:AD25" si="32">C68+C111</f>
        <v>2866360</v>
      </c>
      <c r="D25" s="109">
        <f t="shared" si="32"/>
        <v>2490400</v>
      </c>
      <c r="E25" s="109">
        <f t="shared" si="32"/>
        <v>2941290</v>
      </c>
      <c r="F25" s="109">
        <f t="shared" si="32"/>
        <v>2653126</v>
      </c>
      <c r="G25" s="109">
        <f t="shared" si="32"/>
        <v>3144283</v>
      </c>
      <c r="H25" s="109">
        <f t="shared" si="32"/>
        <v>3503668</v>
      </c>
      <c r="I25" s="109">
        <f t="shared" si="32"/>
        <v>3035459</v>
      </c>
      <c r="J25" s="109">
        <f t="shared" si="32"/>
        <v>2699243</v>
      </c>
      <c r="K25" s="109">
        <f t="shared" si="32"/>
        <v>2709774</v>
      </c>
      <c r="L25" s="109">
        <f t="shared" si="32"/>
        <v>2709627</v>
      </c>
      <c r="M25" s="109">
        <f t="shared" si="32"/>
        <v>2777783</v>
      </c>
      <c r="N25" s="109">
        <f t="shared" si="32"/>
        <v>2498773</v>
      </c>
      <c r="O25" s="109">
        <f t="shared" si="32"/>
        <v>2912504</v>
      </c>
      <c r="P25" s="109">
        <f t="shared" si="32"/>
        <v>4120200</v>
      </c>
      <c r="Q25" s="109">
        <f t="shared" si="32"/>
        <v>3396105</v>
      </c>
      <c r="R25" s="109">
        <f t="shared" si="32"/>
        <v>5075659.88</v>
      </c>
      <c r="S25" s="109">
        <f t="shared" si="32"/>
        <v>4919823</v>
      </c>
      <c r="T25" s="109">
        <f t="shared" si="32"/>
        <v>12325342</v>
      </c>
      <c r="U25" s="109">
        <f t="shared" si="32"/>
        <v>11310963.409</v>
      </c>
      <c r="V25" s="109">
        <f t="shared" si="32"/>
        <v>20637425.399999999</v>
      </c>
      <c r="W25" s="109">
        <f t="shared" si="32"/>
        <v>12090767</v>
      </c>
      <c r="X25" s="109">
        <f t="shared" si="32"/>
        <v>12170006.969999999</v>
      </c>
      <c r="Y25" s="109">
        <f t="shared" si="32"/>
        <v>13750728.229999999</v>
      </c>
      <c r="Z25" s="109">
        <f t="shared" si="32"/>
        <v>16672053.370000001</v>
      </c>
      <c r="AA25" s="109">
        <f t="shared" si="32"/>
        <v>11574483.429602344</v>
      </c>
      <c r="AB25" s="109">
        <f t="shared" si="32"/>
        <v>15773190.549984008</v>
      </c>
      <c r="AC25" s="109">
        <f t="shared" si="32"/>
        <v>15588575.780826522</v>
      </c>
      <c r="AD25" s="109">
        <f t="shared" si="32"/>
        <v>16477313.421055658</v>
      </c>
      <c r="AE25" s="109">
        <f t="shared" si="5"/>
        <v>14586793.697379453</v>
      </c>
      <c r="AF25" s="109">
        <f t="shared" ref="AF25:AJ25" si="33">AF68+AF111</f>
        <v>14673783.229492735</v>
      </c>
      <c r="AG25" s="109">
        <f t="shared" si="33"/>
        <v>17089287.721590433</v>
      </c>
      <c r="AH25" s="109">
        <f t="shared" si="33"/>
        <v>25902990.685088545</v>
      </c>
      <c r="AI25" s="109">
        <f t="shared" si="33"/>
        <v>32639828.419</v>
      </c>
      <c r="AJ25" s="109">
        <f t="shared" si="33"/>
        <v>22794056.342999998</v>
      </c>
      <c r="AK25" s="109">
        <f t="shared" si="5"/>
        <v>1418240.6</v>
      </c>
      <c r="AL25" s="110">
        <f t="shared" si="7"/>
        <v>341929908.13601965</v>
      </c>
      <c r="AN25" s="8"/>
    </row>
    <row r="26" spans="1:40" s="9" customFormat="1" ht="12.75" customHeight="1" x14ac:dyDescent="0.2">
      <c r="A26" s="159" t="s">
        <v>14</v>
      </c>
      <c r="B26" s="81" t="s">
        <v>0</v>
      </c>
      <c r="C26" s="107">
        <f t="shared" ref="C26:AD26" si="34">C69+C112</f>
        <v>3414</v>
      </c>
      <c r="D26" s="107">
        <f t="shared" si="34"/>
        <v>4318</v>
      </c>
      <c r="E26" s="107">
        <f t="shared" si="34"/>
        <v>5095</v>
      </c>
      <c r="F26" s="107">
        <f t="shared" si="34"/>
        <v>5604</v>
      </c>
      <c r="G26" s="107">
        <f t="shared" si="34"/>
        <v>5103</v>
      </c>
      <c r="H26" s="107">
        <f t="shared" si="34"/>
        <v>4367</v>
      </c>
      <c r="I26" s="107">
        <f t="shared" si="34"/>
        <v>5029</v>
      </c>
      <c r="J26" s="107">
        <f t="shared" si="34"/>
        <v>4437</v>
      </c>
      <c r="K26" s="107">
        <f t="shared" si="34"/>
        <v>5575</v>
      </c>
      <c r="L26" s="107">
        <f t="shared" si="34"/>
        <v>5471</v>
      </c>
      <c r="M26" s="107">
        <f t="shared" si="34"/>
        <v>4905</v>
      </c>
      <c r="N26" s="107">
        <f t="shared" si="34"/>
        <v>6203</v>
      </c>
      <c r="O26" s="107">
        <f t="shared" si="34"/>
        <v>7079</v>
      </c>
      <c r="P26" s="107">
        <f t="shared" si="34"/>
        <v>6004</v>
      </c>
      <c r="Q26" s="107">
        <f t="shared" si="34"/>
        <v>5962</v>
      </c>
      <c r="R26" s="107">
        <f t="shared" si="34"/>
        <v>8255</v>
      </c>
      <c r="S26" s="107">
        <f t="shared" si="34"/>
        <v>6277</v>
      </c>
      <c r="T26" s="107">
        <f t="shared" si="34"/>
        <v>12551</v>
      </c>
      <c r="U26" s="107">
        <f t="shared" si="34"/>
        <v>5627</v>
      </c>
      <c r="V26" s="107">
        <f t="shared" si="34"/>
        <v>9797</v>
      </c>
      <c r="W26" s="107">
        <f t="shared" si="34"/>
        <v>16767</v>
      </c>
      <c r="X26" s="107">
        <f t="shared" si="34"/>
        <v>17601</v>
      </c>
      <c r="Y26" s="107">
        <f t="shared" si="34"/>
        <v>10240</v>
      </c>
      <c r="Z26" s="107">
        <f t="shared" si="34"/>
        <v>9495</v>
      </c>
      <c r="AA26" s="107">
        <f t="shared" si="34"/>
        <v>7886</v>
      </c>
      <c r="AB26" s="107">
        <f t="shared" si="34"/>
        <v>14049</v>
      </c>
      <c r="AC26" s="107">
        <f t="shared" si="34"/>
        <v>13758</v>
      </c>
      <c r="AD26" s="107">
        <f t="shared" si="34"/>
        <v>11889</v>
      </c>
      <c r="AE26" s="107">
        <f t="shared" si="5"/>
        <v>10985</v>
      </c>
      <c r="AF26" s="107">
        <f t="shared" ref="AF26:AJ26" si="35">AF69+AF112</f>
        <v>11986</v>
      </c>
      <c r="AG26" s="107">
        <f t="shared" si="35"/>
        <v>15641</v>
      </c>
      <c r="AH26" s="107">
        <f t="shared" si="35"/>
        <v>11878</v>
      </c>
      <c r="AI26" s="107">
        <f t="shared" si="35"/>
        <v>11086</v>
      </c>
      <c r="AJ26" s="107">
        <f t="shared" si="35"/>
        <v>9120</v>
      </c>
      <c r="AK26" s="107">
        <f t="shared" si="5"/>
        <v>344</v>
      </c>
      <c r="AL26" s="108">
        <f t="shared" si="7"/>
        <v>293798</v>
      </c>
      <c r="AN26" s="8"/>
    </row>
    <row r="27" spans="1:40" s="9" customFormat="1" ht="12.75" customHeight="1" x14ac:dyDescent="0.2">
      <c r="A27" s="161"/>
      <c r="B27" s="82" t="s">
        <v>3</v>
      </c>
      <c r="C27" s="109">
        <f t="shared" ref="C27:AD27" si="36">C70+C113</f>
        <v>393050</v>
      </c>
      <c r="D27" s="109">
        <f t="shared" si="36"/>
        <v>492680</v>
      </c>
      <c r="E27" s="109">
        <f t="shared" si="36"/>
        <v>553670</v>
      </c>
      <c r="F27" s="109">
        <f t="shared" si="36"/>
        <v>644750</v>
      </c>
      <c r="G27" s="109">
        <f t="shared" si="36"/>
        <v>579083</v>
      </c>
      <c r="H27" s="109">
        <f t="shared" si="36"/>
        <v>484920</v>
      </c>
      <c r="I27" s="109">
        <f t="shared" si="36"/>
        <v>568117</v>
      </c>
      <c r="J27" s="109">
        <f t="shared" si="36"/>
        <v>522920</v>
      </c>
      <c r="K27" s="109">
        <f t="shared" si="36"/>
        <v>663427</v>
      </c>
      <c r="L27" s="109">
        <f t="shared" si="36"/>
        <v>694890</v>
      </c>
      <c r="M27" s="109">
        <f t="shared" si="36"/>
        <v>653559</v>
      </c>
      <c r="N27" s="109">
        <f t="shared" si="36"/>
        <v>803920</v>
      </c>
      <c r="O27" s="109">
        <f t="shared" si="36"/>
        <v>879059</v>
      </c>
      <c r="P27" s="109">
        <f t="shared" si="36"/>
        <v>863257</v>
      </c>
      <c r="Q27" s="109">
        <f t="shared" si="36"/>
        <v>991936</v>
      </c>
      <c r="R27" s="109">
        <f t="shared" si="36"/>
        <v>1262256</v>
      </c>
      <c r="S27" s="109">
        <f t="shared" si="36"/>
        <v>869530</v>
      </c>
      <c r="T27" s="109">
        <f t="shared" si="36"/>
        <v>2903048</v>
      </c>
      <c r="U27" s="109">
        <f t="shared" si="36"/>
        <v>983670.11</v>
      </c>
      <c r="V27" s="109">
        <f t="shared" si="36"/>
        <v>3348775.34</v>
      </c>
      <c r="W27" s="109">
        <f t="shared" si="36"/>
        <v>6105376.0999999996</v>
      </c>
      <c r="X27" s="109">
        <f t="shared" si="36"/>
        <v>5909828.7800000003</v>
      </c>
      <c r="Y27" s="109">
        <f t="shared" si="36"/>
        <v>3842204.81</v>
      </c>
      <c r="Z27" s="109">
        <f t="shared" si="36"/>
        <v>3150843.05</v>
      </c>
      <c r="AA27" s="109">
        <f t="shared" si="36"/>
        <v>2112650.3156222305</v>
      </c>
      <c r="AB27" s="109">
        <f t="shared" si="36"/>
        <v>5099334.18</v>
      </c>
      <c r="AC27" s="109">
        <f t="shared" si="36"/>
        <v>4710127.8279999997</v>
      </c>
      <c r="AD27" s="109">
        <f t="shared" si="36"/>
        <v>4207436.2709999997</v>
      </c>
      <c r="AE27" s="109">
        <f t="shared" si="5"/>
        <v>2930814.5949999993</v>
      </c>
      <c r="AF27" s="109">
        <f t="shared" ref="AF27:AJ27" si="37">AF70+AF113</f>
        <v>3629394.6730000004</v>
      </c>
      <c r="AG27" s="109">
        <f t="shared" si="37"/>
        <v>4403656.5330000008</v>
      </c>
      <c r="AH27" s="109">
        <f t="shared" si="37"/>
        <v>3600156.5595</v>
      </c>
      <c r="AI27" s="109">
        <f t="shared" si="37"/>
        <v>6148302.0200000014</v>
      </c>
      <c r="AJ27" s="109">
        <f t="shared" si="37"/>
        <v>4077173.4649999999</v>
      </c>
      <c r="AK27" s="109">
        <f t="shared" si="5"/>
        <v>48163.08</v>
      </c>
      <c r="AL27" s="110">
        <f t="shared" si="7"/>
        <v>79131979.710122228</v>
      </c>
      <c r="AN27" s="8"/>
    </row>
    <row r="28" spans="1:40" s="9" customFormat="1" ht="12.75" customHeight="1" x14ac:dyDescent="0.2">
      <c r="A28" s="159" t="s">
        <v>15</v>
      </c>
      <c r="B28" s="81" t="s">
        <v>0</v>
      </c>
      <c r="C28" s="107">
        <f t="shared" ref="C28:AD28" si="38">C71+C114</f>
        <v>3655</v>
      </c>
      <c r="D28" s="107">
        <f t="shared" si="38"/>
        <v>4144</v>
      </c>
      <c r="E28" s="107">
        <f t="shared" si="38"/>
        <v>4789</v>
      </c>
      <c r="F28" s="107">
        <f t="shared" si="38"/>
        <v>5840</v>
      </c>
      <c r="G28" s="107">
        <f t="shared" si="38"/>
        <v>4192</v>
      </c>
      <c r="H28" s="107">
        <f t="shared" si="38"/>
        <v>4925</v>
      </c>
      <c r="I28" s="107">
        <f t="shared" si="38"/>
        <v>6003</v>
      </c>
      <c r="J28" s="107">
        <f t="shared" si="38"/>
        <v>5680</v>
      </c>
      <c r="K28" s="107">
        <f t="shared" si="38"/>
        <v>6028</v>
      </c>
      <c r="L28" s="107">
        <f t="shared" si="38"/>
        <v>6068</v>
      </c>
      <c r="M28" s="107">
        <f t="shared" si="38"/>
        <v>5727</v>
      </c>
      <c r="N28" s="107">
        <f t="shared" si="38"/>
        <v>6524</v>
      </c>
      <c r="O28" s="107">
        <f t="shared" si="38"/>
        <v>10249</v>
      </c>
      <c r="P28" s="107">
        <f t="shared" si="38"/>
        <v>11410</v>
      </c>
      <c r="Q28" s="107">
        <f t="shared" si="38"/>
        <v>9823</v>
      </c>
      <c r="R28" s="107">
        <f t="shared" si="38"/>
        <v>12777</v>
      </c>
      <c r="S28" s="107">
        <f t="shared" si="38"/>
        <v>15992</v>
      </c>
      <c r="T28" s="107">
        <f t="shared" si="38"/>
        <v>29347</v>
      </c>
      <c r="U28" s="107">
        <f t="shared" si="38"/>
        <v>15117</v>
      </c>
      <c r="V28" s="107">
        <f t="shared" si="38"/>
        <v>17612</v>
      </c>
      <c r="W28" s="107">
        <f t="shared" si="38"/>
        <v>30394</v>
      </c>
      <c r="X28" s="107">
        <f t="shared" si="38"/>
        <v>31299</v>
      </c>
      <c r="Y28" s="107">
        <f t="shared" si="38"/>
        <v>18938</v>
      </c>
      <c r="Z28" s="107">
        <f t="shared" si="38"/>
        <v>21884</v>
      </c>
      <c r="AA28" s="107">
        <f t="shared" si="38"/>
        <v>18286</v>
      </c>
      <c r="AB28" s="107">
        <f t="shared" si="38"/>
        <v>24507</v>
      </c>
      <c r="AC28" s="107">
        <f t="shared" si="38"/>
        <v>25653</v>
      </c>
      <c r="AD28" s="107">
        <f t="shared" si="38"/>
        <v>24201</v>
      </c>
      <c r="AE28" s="107">
        <f t="shared" si="5"/>
        <v>19443</v>
      </c>
      <c r="AF28" s="107">
        <f t="shared" ref="AF28:AJ28" si="39">AF71+AF114</f>
        <v>22915</v>
      </c>
      <c r="AG28" s="107">
        <f t="shared" si="39"/>
        <v>21615</v>
      </c>
      <c r="AH28" s="107">
        <f t="shared" si="39"/>
        <v>24796</v>
      </c>
      <c r="AI28" s="107">
        <f t="shared" si="39"/>
        <v>17273</v>
      </c>
      <c r="AJ28" s="107">
        <f t="shared" si="39"/>
        <v>13294</v>
      </c>
      <c r="AK28" s="107">
        <f t="shared" si="5"/>
        <v>418</v>
      </c>
      <c r="AL28" s="108">
        <f t="shared" si="7"/>
        <v>500818</v>
      </c>
      <c r="AN28" s="8"/>
    </row>
    <row r="29" spans="1:40" s="9" customFormat="1" ht="12.75" customHeight="1" x14ac:dyDescent="0.2">
      <c r="A29" s="161"/>
      <c r="B29" s="82" t="s">
        <v>3</v>
      </c>
      <c r="C29" s="109">
        <f t="shared" ref="C29:AD29" si="40">C72+C115</f>
        <v>419730</v>
      </c>
      <c r="D29" s="109">
        <f t="shared" si="40"/>
        <v>467986</v>
      </c>
      <c r="E29" s="109">
        <f t="shared" si="40"/>
        <v>543065</v>
      </c>
      <c r="F29" s="109">
        <f t="shared" si="40"/>
        <v>667599</v>
      </c>
      <c r="G29" s="109">
        <f t="shared" si="40"/>
        <v>495984</v>
      </c>
      <c r="H29" s="109">
        <f t="shared" si="40"/>
        <v>553505</v>
      </c>
      <c r="I29" s="109">
        <f t="shared" si="40"/>
        <v>682725</v>
      </c>
      <c r="J29" s="109">
        <f t="shared" si="40"/>
        <v>657482</v>
      </c>
      <c r="K29" s="109">
        <f t="shared" si="40"/>
        <v>707634</v>
      </c>
      <c r="L29" s="109">
        <f t="shared" si="40"/>
        <v>699161</v>
      </c>
      <c r="M29" s="109">
        <f t="shared" si="40"/>
        <v>653294</v>
      </c>
      <c r="N29" s="109">
        <f t="shared" si="40"/>
        <v>762197</v>
      </c>
      <c r="O29" s="109">
        <f t="shared" si="40"/>
        <v>1192925</v>
      </c>
      <c r="P29" s="109">
        <f t="shared" si="40"/>
        <v>1714976</v>
      </c>
      <c r="Q29" s="109">
        <f t="shared" si="40"/>
        <v>1758214</v>
      </c>
      <c r="R29" s="109">
        <f t="shared" si="40"/>
        <v>1739334</v>
      </c>
      <c r="S29" s="109">
        <f t="shared" si="40"/>
        <v>3437181</v>
      </c>
      <c r="T29" s="109">
        <f t="shared" si="40"/>
        <v>3624178</v>
      </c>
      <c r="U29" s="109">
        <f t="shared" si="40"/>
        <v>3122365.3299999996</v>
      </c>
      <c r="V29" s="109">
        <f t="shared" si="40"/>
        <v>4151493.2800000003</v>
      </c>
      <c r="W29" s="109">
        <f t="shared" si="40"/>
        <v>7204059.9000000004</v>
      </c>
      <c r="X29" s="109">
        <f t="shared" si="40"/>
        <v>10249441.33</v>
      </c>
      <c r="Y29" s="109">
        <f t="shared" si="40"/>
        <v>5901076.8300000001</v>
      </c>
      <c r="Z29" s="109">
        <f t="shared" si="40"/>
        <v>4696298.82</v>
      </c>
      <c r="AA29" s="109">
        <f t="shared" si="40"/>
        <v>3344749.6163817272</v>
      </c>
      <c r="AB29" s="109">
        <f t="shared" si="40"/>
        <v>6373959.3027795274</v>
      </c>
      <c r="AC29" s="109">
        <f t="shared" si="40"/>
        <v>5332479.5200000005</v>
      </c>
      <c r="AD29" s="109">
        <f t="shared" si="40"/>
        <v>7859925.9589999989</v>
      </c>
      <c r="AE29" s="109">
        <f t="shared" si="5"/>
        <v>4994632.9600000009</v>
      </c>
      <c r="AF29" s="109">
        <f t="shared" ref="AF29:AJ29" si="41">AF72+AF115</f>
        <v>6122512.2470084028</v>
      </c>
      <c r="AG29" s="109">
        <f t="shared" si="41"/>
        <v>5846997.4210000001</v>
      </c>
      <c r="AH29" s="109">
        <f t="shared" si="41"/>
        <v>5711801.7016000003</v>
      </c>
      <c r="AI29" s="109">
        <f t="shared" si="41"/>
        <v>8313721.9360000007</v>
      </c>
      <c r="AJ29" s="109">
        <f t="shared" si="41"/>
        <v>5481767.6895000003</v>
      </c>
      <c r="AK29" s="109">
        <f t="shared" si="5"/>
        <v>39862.49</v>
      </c>
      <c r="AL29" s="110">
        <f t="shared" si="7"/>
        <v>115524316.33326966</v>
      </c>
      <c r="AN29" s="8"/>
    </row>
    <row r="30" spans="1:40" s="9" customFormat="1" ht="12.75" customHeight="1" x14ac:dyDescent="0.2">
      <c r="A30" s="159" t="s">
        <v>56</v>
      </c>
      <c r="B30" s="81" t="s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07">
        <v>0</v>
      </c>
      <c r="AF30" s="107">
        <f t="shared" ref="AF30:AK43" si="42">AF73+AF116</f>
        <v>10418</v>
      </c>
      <c r="AG30" s="107">
        <f t="shared" ref="AG30:AJ30" si="43">AG73+AG116</f>
        <v>12969</v>
      </c>
      <c r="AH30" s="107">
        <f t="shared" si="43"/>
        <v>10461</v>
      </c>
      <c r="AI30" s="107">
        <f t="shared" si="43"/>
        <v>9214</v>
      </c>
      <c r="AJ30" s="107">
        <f t="shared" si="43"/>
        <v>8997</v>
      </c>
      <c r="AK30" s="107">
        <f t="shared" si="42"/>
        <v>0</v>
      </c>
      <c r="AL30" s="108">
        <f t="shared" si="7"/>
        <v>52059</v>
      </c>
      <c r="AN30" s="8"/>
    </row>
    <row r="31" spans="1:40" s="9" customFormat="1" ht="12.75" customHeight="1" x14ac:dyDescent="0.2">
      <c r="A31" s="161"/>
      <c r="B31" s="82" t="s">
        <v>3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09">
        <v>0</v>
      </c>
      <c r="AF31" s="109">
        <f t="shared" si="42"/>
        <v>3987004.2609999999</v>
      </c>
      <c r="AG31" s="109">
        <f t="shared" ref="AG31:AJ31" si="44">AG74+AG117</f>
        <v>3947651.4499999997</v>
      </c>
      <c r="AH31" s="109">
        <f t="shared" si="44"/>
        <v>4201795.2089999998</v>
      </c>
      <c r="AI31" s="109">
        <f t="shared" si="44"/>
        <v>4790892.9389999993</v>
      </c>
      <c r="AJ31" s="109">
        <f t="shared" si="44"/>
        <v>5127378.9370000018</v>
      </c>
      <c r="AK31" s="109">
        <f t="shared" si="42"/>
        <v>0</v>
      </c>
      <c r="AL31" s="110">
        <f t="shared" si="7"/>
        <v>22054722.796</v>
      </c>
      <c r="AN31" s="8"/>
    </row>
    <row r="32" spans="1:40" s="9" customFormat="1" ht="12.75" customHeight="1" x14ac:dyDescent="0.2">
      <c r="A32" s="159" t="s">
        <v>16</v>
      </c>
      <c r="B32" s="81" t="s">
        <v>0</v>
      </c>
      <c r="C32" s="107">
        <f t="shared" ref="C32:AD32" si="45">C75+C118</f>
        <v>5038</v>
      </c>
      <c r="D32" s="107">
        <f t="shared" si="45"/>
        <v>5595</v>
      </c>
      <c r="E32" s="107">
        <f t="shared" si="45"/>
        <v>4965</v>
      </c>
      <c r="F32" s="107">
        <f t="shared" si="45"/>
        <v>5721</v>
      </c>
      <c r="G32" s="107">
        <f t="shared" si="45"/>
        <v>6840</v>
      </c>
      <c r="H32" s="107">
        <f t="shared" si="45"/>
        <v>7447</v>
      </c>
      <c r="I32" s="107">
        <f t="shared" si="45"/>
        <v>10221</v>
      </c>
      <c r="J32" s="107">
        <f t="shared" si="45"/>
        <v>8621</v>
      </c>
      <c r="K32" s="107">
        <f t="shared" si="45"/>
        <v>8316</v>
      </c>
      <c r="L32" s="107">
        <f t="shared" si="45"/>
        <v>7968</v>
      </c>
      <c r="M32" s="107">
        <f t="shared" si="45"/>
        <v>8143</v>
      </c>
      <c r="N32" s="107">
        <f t="shared" si="45"/>
        <v>9015</v>
      </c>
      <c r="O32" s="107">
        <f t="shared" si="45"/>
        <v>13765</v>
      </c>
      <c r="P32" s="107">
        <f t="shared" si="45"/>
        <v>12703</v>
      </c>
      <c r="Q32" s="107">
        <f t="shared" si="45"/>
        <v>11242</v>
      </c>
      <c r="R32" s="107">
        <f t="shared" si="45"/>
        <v>17433</v>
      </c>
      <c r="S32" s="107">
        <f t="shared" si="45"/>
        <v>22209</v>
      </c>
      <c r="T32" s="107">
        <f t="shared" si="45"/>
        <v>32183</v>
      </c>
      <c r="U32" s="107">
        <f t="shared" si="45"/>
        <v>15863</v>
      </c>
      <c r="V32" s="107">
        <f t="shared" si="45"/>
        <v>26415</v>
      </c>
      <c r="W32" s="107">
        <f t="shared" si="45"/>
        <v>60675</v>
      </c>
      <c r="X32" s="107">
        <f t="shared" si="45"/>
        <v>51320</v>
      </c>
      <c r="Y32" s="107">
        <f t="shared" si="45"/>
        <v>24411</v>
      </c>
      <c r="Z32" s="107">
        <f t="shared" si="45"/>
        <v>31184</v>
      </c>
      <c r="AA32" s="107">
        <f t="shared" si="45"/>
        <v>28356</v>
      </c>
      <c r="AB32" s="107">
        <f t="shared" si="45"/>
        <v>34746</v>
      </c>
      <c r="AC32" s="107">
        <f t="shared" si="45"/>
        <v>38891</v>
      </c>
      <c r="AD32" s="107">
        <f t="shared" si="45"/>
        <v>41943</v>
      </c>
      <c r="AE32" s="107">
        <f t="shared" ref="AE32:AE43" si="46">AE75+AE118</f>
        <v>27472</v>
      </c>
      <c r="AF32" s="107">
        <f t="shared" si="42"/>
        <v>22141</v>
      </c>
      <c r="AG32" s="107">
        <f t="shared" ref="AG32:AJ32" si="47">AG75+AG118</f>
        <v>31213</v>
      </c>
      <c r="AH32" s="107">
        <f t="shared" si="47"/>
        <v>29704</v>
      </c>
      <c r="AI32" s="107">
        <f t="shared" si="47"/>
        <v>17477</v>
      </c>
      <c r="AJ32" s="107">
        <f t="shared" si="47"/>
        <v>16982</v>
      </c>
      <c r="AK32" s="107">
        <f t="shared" si="42"/>
        <v>1030</v>
      </c>
      <c r="AL32" s="108">
        <f t="shared" si="7"/>
        <v>697248</v>
      </c>
      <c r="AN32" s="8"/>
    </row>
    <row r="33" spans="1:40" s="9" customFormat="1" ht="12.75" customHeight="1" x14ac:dyDescent="0.2">
      <c r="A33" s="161"/>
      <c r="B33" s="82" t="s">
        <v>3</v>
      </c>
      <c r="C33" s="109">
        <f t="shared" ref="C33:AD33" si="48">C76+C119</f>
        <v>558780</v>
      </c>
      <c r="D33" s="109">
        <f t="shared" si="48"/>
        <v>618980</v>
      </c>
      <c r="E33" s="109">
        <f t="shared" si="48"/>
        <v>536620</v>
      </c>
      <c r="F33" s="109">
        <f t="shared" si="48"/>
        <v>602760</v>
      </c>
      <c r="G33" s="109">
        <f t="shared" si="48"/>
        <v>759698</v>
      </c>
      <c r="H33" s="109">
        <f t="shared" si="48"/>
        <v>843870</v>
      </c>
      <c r="I33" s="109">
        <f t="shared" si="48"/>
        <v>1169506</v>
      </c>
      <c r="J33" s="109">
        <f t="shared" si="48"/>
        <v>1035260</v>
      </c>
      <c r="K33" s="109">
        <f t="shared" si="48"/>
        <v>1078927</v>
      </c>
      <c r="L33" s="109">
        <f t="shared" si="48"/>
        <v>981710</v>
      </c>
      <c r="M33" s="109">
        <f t="shared" si="48"/>
        <v>1008860</v>
      </c>
      <c r="N33" s="109">
        <f t="shared" si="48"/>
        <v>1271789</v>
      </c>
      <c r="O33" s="109">
        <f t="shared" si="48"/>
        <v>2125007</v>
      </c>
      <c r="P33" s="109">
        <f t="shared" si="48"/>
        <v>2095184</v>
      </c>
      <c r="Q33" s="109">
        <f t="shared" si="48"/>
        <v>2040944</v>
      </c>
      <c r="R33" s="109">
        <f t="shared" si="48"/>
        <v>2849781</v>
      </c>
      <c r="S33" s="109">
        <f t="shared" si="48"/>
        <v>3272584</v>
      </c>
      <c r="T33" s="109">
        <f t="shared" si="48"/>
        <v>4520510</v>
      </c>
      <c r="U33" s="109">
        <f t="shared" si="48"/>
        <v>3760996.84</v>
      </c>
      <c r="V33" s="109">
        <f t="shared" si="48"/>
        <v>7817186.96</v>
      </c>
      <c r="W33" s="109">
        <f t="shared" si="48"/>
        <v>14337572.6</v>
      </c>
      <c r="X33" s="109">
        <f t="shared" si="48"/>
        <v>17259685.699999999</v>
      </c>
      <c r="Y33" s="109">
        <f t="shared" si="48"/>
        <v>7678099.0399999991</v>
      </c>
      <c r="Z33" s="109">
        <f t="shared" si="48"/>
        <v>7149223.4100000001</v>
      </c>
      <c r="AA33" s="109">
        <f t="shared" si="48"/>
        <v>6539084.6698728362</v>
      </c>
      <c r="AB33" s="109">
        <f t="shared" si="48"/>
        <v>10519225.996698709</v>
      </c>
      <c r="AC33" s="109">
        <f t="shared" si="48"/>
        <v>10990841.169738423</v>
      </c>
      <c r="AD33" s="109">
        <f t="shared" si="48"/>
        <v>11181726.507997204</v>
      </c>
      <c r="AE33" s="109">
        <f t="shared" si="46"/>
        <v>8684584.7678965963</v>
      </c>
      <c r="AF33" s="109">
        <f t="shared" si="42"/>
        <v>7660436.1000834415</v>
      </c>
      <c r="AG33" s="109">
        <f t="shared" ref="AG33:AJ33" si="49">AG76+AG119</f>
        <v>9506266.2893902212</v>
      </c>
      <c r="AH33" s="109">
        <f t="shared" si="49"/>
        <v>8200475.6889999993</v>
      </c>
      <c r="AI33" s="109">
        <f t="shared" si="49"/>
        <v>10149414.461800002</v>
      </c>
      <c r="AJ33" s="109">
        <f t="shared" si="49"/>
        <v>9864619.7510000002</v>
      </c>
      <c r="AK33" s="109">
        <f t="shared" si="42"/>
        <v>1666414</v>
      </c>
      <c r="AL33" s="110">
        <f t="shared" si="7"/>
        <v>180336623.95347741</v>
      </c>
      <c r="AN33" s="8"/>
    </row>
    <row r="34" spans="1:40" s="9" customFormat="1" ht="12.75" customHeight="1" x14ac:dyDescent="0.2">
      <c r="A34" s="159" t="s">
        <v>17</v>
      </c>
      <c r="B34" s="81" t="s">
        <v>0</v>
      </c>
      <c r="C34" s="107">
        <f t="shared" ref="C34:AD34" si="50">C77+C120</f>
        <v>2321</v>
      </c>
      <c r="D34" s="107">
        <f t="shared" si="50"/>
        <v>3242</v>
      </c>
      <c r="E34" s="107">
        <f t="shared" si="50"/>
        <v>3581</v>
      </c>
      <c r="F34" s="107">
        <f t="shared" si="50"/>
        <v>4587</v>
      </c>
      <c r="G34" s="107">
        <f t="shared" si="50"/>
        <v>4280</v>
      </c>
      <c r="H34" s="107">
        <f t="shared" si="50"/>
        <v>3824</v>
      </c>
      <c r="I34" s="107">
        <f t="shared" si="50"/>
        <v>4710</v>
      </c>
      <c r="J34" s="107">
        <f t="shared" si="50"/>
        <v>4750</v>
      </c>
      <c r="K34" s="107">
        <f t="shared" si="50"/>
        <v>4265</v>
      </c>
      <c r="L34" s="107">
        <f t="shared" si="50"/>
        <v>4852</v>
      </c>
      <c r="M34" s="107">
        <f t="shared" si="50"/>
        <v>3799</v>
      </c>
      <c r="N34" s="107">
        <f t="shared" si="50"/>
        <v>5087</v>
      </c>
      <c r="O34" s="107">
        <f t="shared" si="50"/>
        <v>4849</v>
      </c>
      <c r="P34" s="107">
        <f t="shared" si="50"/>
        <v>5851</v>
      </c>
      <c r="Q34" s="107">
        <f t="shared" si="50"/>
        <v>6556</v>
      </c>
      <c r="R34" s="107">
        <f t="shared" si="50"/>
        <v>8296</v>
      </c>
      <c r="S34" s="107">
        <f t="shared" si="50"/>
        <v>11457</v>
      </c>
      <c r="T34" s="107">
        <f t="shared" si="50"/>
        <v>25746</v>
      </c>
      <c r="U34" s="107">
        <f t="shared" si="50"/>
        <v>14727</v>
      </c>
      <c r="V34" s="107">
        <f t="shared" si="50"/>
        <v>23430</v>
      </c>
      <c r="W34" s="107">
        <f t="shared" si="50"/>
        <v>10367</v>
      </c>
      <c r="X34" s="107">
        <f t="shared" si="50"/>
        <v>13528</v>
      </c>
      <c r="Y34" s="107">
        <f t="shared" si="50"/>
        <v>14751</v>
      </c>
      <c r="Z34" s="107">
        <f t="shared" si="50"/>
        <v>19827</v>
      </c>
      <c r="AA34" s="107">
        <f t="shared" si="50"/>
        <v>17933</v>
      </c>
      <c r="AB34" s="107">
        <f t="shared" si="50"/>
        <v>20359</v>
      </c>
      <c r="AC34" s="107">
        <f t="shared" si="50"/>
        <v>24638</v>
      </c>
      <c r="AD34" s="107">
        <f t="shared" si="50"/>
        <v>25440</v>
      </c>
      <c r="AE34" s="107">
        <f t="shared" si="46"/>
        <v>16453</v>
      </c>
      <c r="AF34" s="107">
        <f t="shared" si="42"/>
        <v>19011</v>
      </c>
      <c r="AG34" s="107">
        <f t="shared" ref="AG34:AJ34" si="51">AG77+AG120</f>
        <v>20260</v>
      </c>
      <c r="AH34" s="107">
        <f t="shared" si="51"/>
        <v>24576</v>
      </c>
      <c r="AI34" s="107">
        <f t="shared" si="51"/>
        <v>16009</v>
      </c>
      <c r="AJ34" s="107">
        <f t="shared" si="51"/>
        <v>10701</v>
      </c>
      <c r="AK34" s="107">
        <f t="shared" si="42"/>
        <v>7</v>
      </c>
      <c r="AL34" s="108">
        <f t="shared" si="7"/>
        <v>404070</v>
      </c>
      <c r="AN34" s="8"/>
    </row>
    <row r="35" spans="1:40" s="9" customFormat="1" ht="12.75" customHeight="1" x14ac:dyDescent="0.2">
      <c r="A35" s="161"/>
      <c r="B35" s="82" t="s">
        <v>3</v>
      </c>
      <c r="C35" s="109">
        <f t="shared" ref="C35:AD35" si="52">C78+C121</f>
        <v>249030</v>
      </c>
      <c r="D35" s="109">
        <f t="shared" si="52"/>
        <v>359770</v>
      </c>
      <c r="E35" s="109">
        <f t="shared" si="52"/>
        <v>398108</v>
      </c>
      <c r="F35" s="109">
        <f t="shared" si="52"/>
        <v>459872</v>
      </c>
      <c r="G35" s="109">
        <f t="shared" si="52"/>
        <v>477506</v>
      </c>
      <c r="H35" s="109">
        <f t="shared" si="52"/>
        <v>437747</v>
      </c>
      <c r="I35" s="109">
        <f t="shared" si="52"/>
        <v>569148</v>
      </c>
      <c r="J35" s="109">
        <f t="shared" si="52"/>
        <v>619017</v>
      </c>
      <c r="K35" s="109">
        <f t="shared" si="52"/>
        <v>529630</v>
      </c>
      <c r="L35" s="109">
        <f t="shared" si="52"/>
        <v>633192</v>
      </c>
      <c r="M35" s="109">
        <f t="shared" si="52"/>
        <v>483707</v>
      </c>
      <c r="N35" s="109">
        <f t="shared" si="52"/>
        <v>761497</v>
      </c>
      <c r="O35" s="109">
        <f t="shared" si="52"/>
        <v>722837</v>
      </c>
      <c r="P35" s="109">
        <f t="shared" si="52"/>
        <v>1172000</v>
      </c>
      <c r="Q35" s="109">
        <f t="shared" si="52"/>
        <v>1408494</v>
      </c>
      <c r="R35" s="109">
        <f t="shared" si="52"/>
        <v>1333490</v>
      </c>
      <c r="S35" s="109">
        <f t="shared" si="52"/>
        <v>2315012</v>
      </c>
      <c r="T35" s="109">
        <f t="shared" si="52"/>
        <v>3705293</v>
      </c>
      <c r="U35" s="109">
        <f t="shared" si="52"/>
        <v>2452894.5</v>
      </c>
      <c r="V35" s="109">
        <f t="shared" si="52"/>
        <v>4691703.6199999992</v>
      </c>
      <c r="W35" s="109">
        <f t="shared" si="52"/>
        <v>2268736.6</v>
      </c>
      <c r="X35" s="109">
        <f t="shared" si="52"/>
        <v>3038949.02</v>
      </c>
      <c r="Y35" s="109">
        <f t="shared" si="52"/>
        <v>3081771.5599999996</v>
      </c>
      <c r="Z35" s="109">
        <f t="shared" si="52"/>
        <v>4093217.1</v>
      </c>
      <c r="AA35" s="109">
        <f t="shared" si="52"/>
        <v>4001190.1596404803</v>
      </c>
      <c r="AB35" s="109">
        <f t="shared" si="52"/>
        <v>6252229.8199999975</v>
      </c>
      <c r="AC35" s="109">
        <f t="shared" si="52"/>
        <v>6229672.3200000003</v>
      </c>
      <c r="AD35" s="109">
        <f t="shared" si="52"/>
        <v>8403500.165000001</v>
      </c>
      <c r="AE35" s="109">
        <f t="shared" si="46"/>
        <v>5522581.9700000007</v>
      </c>
      <c r="AF35" s="109">
        <f t="shared" si="42"/>
        <v>7285604.6999999993</v>
      </c>
      <c r="AG35" s="109">
        <f t="shared" ref="AG35:AJ35" si="53">AG78+AG121</f>
        <v>6327577.8585600005</v>
      </c>
      <c r="AH35" s="109">
        <f t="shared" si="53"/>
        <v>7965165.6078000003</v>
      </c>
      <c r="AI35" s="109">
        <f t="shared" si="53"/>
        <v>9928366.4930000007</v>
      </c>
      <c r="AJ35" s="109">
        <f t="shared" si="53"/>
        <v>7658278.0265000015</v>
      </c>
      <c r="AK35" s="109">
        <f t="shared" si="42"/>
        <v>33820.239999999998</v>
      </c>
      <c r="AL35" s="110">
        <f t="shared" si="7"/>
        <v>105870609.76050048</v>
      </c>
      <c r="AN35" s="8"/>
    </row>
    <row r="36" spans="1:40" s="9" customFormat="1" ht="12.75" customHeight="1" x14ac:dyDescent="0.2">
      <c r="A36" s="159" t="s">
        <v>18</v>
      </c>
      <c r="B36" s="81" t="s">
        <v>0</v>
      </c>
      <c r="C36" s="107">
        <f t="shared" ref="C36:AD36" si="54">C79+C122</f>
        <v>0</v>
      </c>
      <c r="D36" s="107">
        <f t="shared" si="54"/>
        <v>0</v>
      </c>
      <c r="E36" s="107">
        <f t="shared" si="54"/>
        <v>0</v>
      </c>
      <c r="F36" s="107">
        <f t="shared" si="54"/>
        <v>0</v>
      </c>
      <c r="G36" s="107">
        <f t="shared" si="54"/>
        <v>0</v>
      </c>
      <c r="H36" s="107">
        <f t="shared" si="54"/>
        <v>0</v>
      </c>
      <c r="I36" s="107">
        <f t="shared" si="54"/>
        <v>0</v>
      </c>
      <c r="J36" s="107">
        <f t="shared" si="54"/>
        <v>0</v>
      </c>
      <c r="K36" s="107">
        <f t="shared" si="54"/>
        <v>0</v>
      </c>
      <c r="L36" s="107">
        <f t="shared" si="54"/>
        <v>0</v>
      </c>
      <c r="M36" s="107">
        <f t="shared" si="54"/>
        <v>0</v>
      </c>
      <c r="N36" s="107">
        <f t="shared" si="54"/>
        <v>0</v>
      </c>
      <c r="O36" s="107">
        <f t="shared" si="54"/>
        <v>0</v>
      </c>
      <c r="P36" s="107">
        <f t="shared" si="54"/>
        <v>0</v>
      </c>
      <c r="Q36" s="107">
        <f t="shared" si="54"/>
        <v>0</v>
      </c>
      <c r="R36" s="107">
        <f t="shared" si="54"/>
        <v>0</v>
      </c>
      <c r="S36" s="107">
        <f t="shared" si="54"/>
        <v>0</v>
      </c>
      <c r="T36" s="107">
        <f t="shared" si="54"/>
        <v>0</v>
      </c>
      <c r="U36" s="107">
        <f t="shared" si="54"/>
        <v>4459</v>
      </c>
      <c r="V36" s="107">
        <f t="shared" si="54"/>
        <v>5204</v>
      </c>
      <c r="W36" s="107">
        <f t="shared" si="54"/>
        <v>3853</v>
      </c>
      <c r="X36" s="107">
        <f t="shared" si="54"/>
        <v>3894</v>
      </c>
      <c r="Y36" s="107">
        <f t="shared" si="54"/>
        <v>4647</v>
      </c>
      <c r="Z36" s="107">
        <f t="shared" si="54"/>
        <v>5307</v>
      </c>
      <c r="AA36" s="107">
        <f t="shared" si="54"/>
        <v>5042</v>
      </c>
      <c r="AB36" s="107">
        <f t="shared" si="54"/>
        <v>6695</v>
      </c>
      <c r="AC36" s="107">
        <f t="shared" si="54"/>
        <v>7621</v>
      </c>
      <c r="AD36" s="107">
        <f t="shared" si="54"/>
        <v>6222</v>
      </c>
      <c r="AE36" s="107">
        <f t="shared" si="46"/>
        <v>6002</v>
      </c>
      <c r="AF36" s="107">
        <f t="shared" si="42"/>
        <v>5618</v>
      </c>
      <c r="AG36" s="107">
        <f t="shared" ref="AG36:AJ36" si="55">AG79+AG122</f>
        <v>6793</v>
      </c>
      <c r="AH36" s="107">
        <f t="shared" si="55"/>
        <v>6159</v>
      </c>
      <c r="AI36" s="107">
        <f t="shared" si="55"/>
        <v>3763</v>
      </c>
      <c r="AJ36" s="107">
        <f t="shared" si="55"/>
        <v>2202</v>
      </c>
      <c r="AK36" s="107">
        <f t="shared" si="42"/>
        <v>1</v>
      </c>
      <c r="AL36" s="108">
        <f t="shared" si="7"/>
        <v>83482</v>
      </c>
      <c r="AN36" s="8"/>
    </row>
    <row r="37" spans="1:40" s="9" customFormat="1" ht="12.75" customHeight="1" x14ac:dyDescent="0.2">
      <c r="A37" s="161"/>
      <c r="B37" s="82" t="s">
        <v>3</v>
      </c>
      <c r="C37" s="109">
        <f t="shared" ref="C37:AD37" si="56">C80+C123</f>
        <v>0</v>
      </c>
      <c r="D37" s="109">
        <f t="shared" si="56"/>
        <v>0</v>
      </c>
      <c r="E37" s="109">
        <f t="shared" si="56"/>
        <v>0</v>
      </c>
      <c r="F37" s="109">
        <f t="shared" si="56"/>
        <v>0</v>
      </c>
      <c r="G37" s="109">
        <f t="shared" si="56"/>
        <v>0</v>
      </c>
      <c r="H37" s="109">
        <f t="shared" si="56"/>
        <v>0</v>
      </c>
      <c r="I37" s="109">
        <f t="shared" si="56"/>
        <v>0</v>
      </c>
      <c r="J37" s="109">
        <f t="shared" si="56"/>
        <v>0</v>
      </c>
      <c r="K37" s="109">
        <f t="shared" si="56"/>
        <v>0</v>
      </c>
      <c r="L37" s="109">
        <f t="shared" si="56"/>
        <v>0</v>
      </c>
      <c r="M37" s="109">
        <f t="shared" si="56"/>
        <v>0</v>
      </c>
      <c r="N37" s="109">
        <f t="shared" si="56"/>
        <v>0</v>
      </c>
      <c r="O37" s="109">
        <f t="shared" si="56"/>
        <v>0</v>
      </c>
      <c r="P37" s="109">
        <f t="shared" si="56"/>
        <v>0</v>
      </c>
      <c r="Q37" s="109">
        <f t="shared" si="56"/>
        <v>0</v>
      </c>
      <c r="R37" s="109">
        <f t="shared" si="56"/>
        <v>0</v>
      </c>
      <c r="S37" s="109">
        <f t="shared" si="56"/>
        <v>0</v>
      </c>
      <c r="T37" s="109">
        <f t="shared" si="56"/>
        <v>0</v>
      </c>
      <c r="U37" s="109">
        <f t="shared" si="56"/>
        <v>798340</v>
      </c>
      <c r="V37" s="109">
        <f t="shared" si="56"/>
        <v>1397148.7399999998</v>
      </c>
      <c r="W37" s="109">
        <f t="shared" si="56"/>
        <v>657896.80000000005</v>
      </c>
      <c r="X37" s="109">
        <f t="shared" si="56"/>
        <v>937394.49</v>
      </c>
      <c r="Y37" s="109">
        <f t="shared" si="56"/>
        <v>974617.54</v>
      </c>
      <c r="Z37" s="109">
        <f t="shared" si="56"/>
        <v>1210841.48</v>
      </c>
      <c r="AA37" s="109">
        <f t="shared" si="56"/>
        <v>1043658.67</v>
      </c>
      <c r="AB37" s="109">
        <f t="shared" si="56"/>
        <v>1613589.1099999999</v>
      </c>
      <c r="AC37" s="109">
        <f t="shared" si="56"/>
        <v>2294115.6300000004</v>
      </c>
      <c r="AD37" s="109">
        <f t="shared" si="56"/>
        <v>1871512</v>
      </c>
      <c r="AE37" s="109">
        <f t="shared" si="46"/>
        <v>1830130.9899999998</v>
      </c>
      <c r="AF37" s="109">
        <f t="shared" si="42"/>
        <v>1373144.503</v>
      </c>
      <c r="AG37" s="109">
        <f t="shared" ref="AG37:AJ37" si="57">AG80+AG123</f>
        <v>2317166.75</v>
      </c>
      <c r="AH37" s="109">
        <f t="shared" si="57"/>
        <v>1983374.7459999998</v>
      </c>
      <c r="AI37" s="109">
        <f t="shared" si="57"/>
        <v>2793882.2180000003</v>
      </c>
      <c r="AJ37" s="109">
        <f t="shared" si="57"/>
        <v>1528775.9260000002</v>
      </c>
      <c r="AK37" s="109">
        <f t="shared" si="42"/>
        <v>24572.95</v>
      </c>
      <c r="AL37" s="110">
        <f t="shared" si="7"/>
        <v>24650162.543000001</v>
      </c>
      <c r="AN37" s="8"/>
    </row>
    <row r="38" spans="1:40" s="9" customFormat="1" ht="12.75" customHeight="1" x14ac:dyDescent="0.2">
      <c r="A38" s="159" t="s">
        <v>19</v>
      </c>
      <c r="B38" s="81" t="s">
        <v>0</v>
      </c>
      <c r="C38" s="107">
        <f t="shared" ref="C38:AD38" si="58">C81+C124</f>
        <v>2945</v>
      </c>
      <c r="D38" s="107">
        <f t="shared" si="58"/>
        <v>2630</v>
      </c>
      <c r="E38" s="107">
        <f t="shared" si="58"/>
        <v>2651</v>
      </c>
      <c r="F38" s="107">
        <f t="shared" si="58"/>
        <v>3493</v>
      </c>
      <c r="G38" s="107">
        <f t="shared" si="58"/>
        <v>3879</v>
      </c>
      <c r="H38" s="107">
        <f t="shared" si="58"/>
        <v>3140</v>
      </c>
      <c r="I38" s="107">
        <f t="shared" si="58"/>
        <v>4630</v>
      </c>
      <c r="J38" s="107">
        <f t="shared" si="58"/>
        <v>3769</v>
      </c>
      <c r="K38" s="107">
        <f t="shared" si="58"/>
        <v>3726</v>
      </c>
      <c r="L38" s="107">
        <f t="shared" si="58"/>
        <v>2851</v>
      </c>
      <c r="M38" s="107">
        <f t="shared" si="58"/>
        <v>3898</v>
      </c>
      <c r="N38" s="107">
        <f t="shared" si="58"/>
        <v>4700</v>
      </c>
      <c r="O38" s="107">
        <f t="shared" si="58"/>
        <v>7190</v>
      </c>
      <c r="P38" s="107">
        <f t="shared" si="58"/>
        <v>5996</v>
      </c>
      <c r="Q38" s="107">
        <f t="shared" si="58"/>
        <v>7274</v>
      </c>
      <c r="R38" s="107">
        <f t="shared" si="58"/>
        <v>8871</v>
      </c>
      <c r="S38" s="107">
        <f t="shared" si="58"/>
        <v>8197</v>
      </c>
      <c r="T38" s="107">
        <f t="shared" si="58"/>
        <v>14482</v>
      </c>
      <c r="U38" s="107">
        <f t="shared" si="58"/>
        <v>8749</v>
      </c>
      <c r="V38" s="107">
        <f t="shared" si="58"/>
        <v>12890</v>
      </c>
      <c r="W38" s="107">
        <f t="shared" si="58"/>
        <v>5235</v>
      </c>
      <c r="X38" s="107">
        <f t="shared" si="58"/>
        <v>8363</v>
      </c>
      <c r="Y38" s="107">
        <f t="shared" si="58"/>
        <v>8138</v>
      </c>
      <c r="Z38" s="107">
        <f t="shared" si="58"/>
        <v>10897</v>
      </c>
      <c r="AA38" s="107">
        <f t="shared" si="58"/>
        <v>10041</v>
      </c>
      <c r="AB38" s="107">
        <f t="shared" si="58"/>
        <v>15510</v>
      </c>
      <c r="AC38" s="107">
        <f t="shared" si="58"/>
        <v>14055</v>
      </c>
      <c r="AD38" s="107">
        <f t="shared" si="58"/>
        <v>13178</v>
      </c>
      <c r="AE38" s="107">
        <f t="shared" si="46"/>
        <v>10375</v>
      </c>
      <c r="AF38" s="107">
        <f t="shared" si="42"/>
        <v>12545</v>
      </c>
      <c r="AG38" s="107">
        <f t="shared" ref="AG38:AJ38" si="59">AG81+AG124</f>
        <v>13440</v>
      </c>
      <c r="AH38" s="107">
        <f t="shared" si="59"/>
        <v>14781</v>
      </c>
      <c r="AI38" s="107">
        <f t="shared" si="59"/>
        <v>11505</v>
      </c>
      <c r="AJ38" s="107">
        <f t="shared" si="59"/>
        <v>6631</v>
      </c>
      <c r="AK38" s="107">
        <f t="shared" si="42"/>
        <v>70</v>
      </c>
      <c r="AL38" s="108">
        <f t="shared" si="7"/>
        <v>270725</v>
      </c>
      <c r="AN38" s="8"/>
    </row>
    <row r="39" spans="1:40" s="9" customFormat="1" ht="12.75" customHeight="1" x14ac:dyDescent="0.2">
      <c r="A39" s="161"/>
      <c r="B39" s="82" t="s">
        <v>3</v>
      </c>
      <c r="C39" s="109">
        <f t="shared" ref="C39:AD39" si="60">C82+C125</f>
        <v>335340</v>
      </c>
      <c r="D39" s="109">
        <f t="shared" si="60"/>
        <v>290700</v>
      </c>
      <c r="E39" s="109">
        <f t="shared" si="60"/>
        <v>291215</v>
      </c>
      <c r="F39" s="109">
        <f t="shared" si="60"/>
        <v>384964</v>
      </c>
      <c r="G39" s="109">
        <f t="shared" si="60"/>
        <v>433309</v>
      </c>
      <c r="H39" s="109">
        <f t="shared" si="60"/>
        <v>354454</v>
      </c>
      <c r="I39" s="109">
        <f t="shared" si="60"/>
        <v>532661</v>
      </c>
      <c r="J39" s="109">
        <f t="shared" si="60"/>
        <v>452106</v>
      </c>
      <c r="K39" s="109">
        <f t="shared" si="60"/>
        <v>428272</v>
      </c>
      <c r="L39" s="109">
        <f t="shared" si="60"/>
        <v>359157</v>
      </c>
      <c r="M39" s="109">
        <f t="shared" si="60"/>
        <v>445114</v>
      </c>
      <c r="N39" s="109">
        <f t="shared" si="60"/>
        <v>600427</v>
      </c>
      <c r="O39" s="109">
        <f t="shared" si="60"/>
        <v>993105</v>
      </c>
      <c r="P39" s="109">
        <f t="shared" si="60"/>
        <v>965898</v>
      </c>
      <c r="Q39" s="109">
        <f t="shared" si="60"/>
        <v>1339230</v>
      </c>
      <c r="R39" s="109">
        <f t="shared" si="60"/>
        <v>1341620</v>
      </c>
      <c r="S39" s="109">
        <f t="shared" si="60"/>
        <v>1686528</v>
      </c>
      <c r="T39" s="109">
        <f t="shared" si="60"/>
        <v>3095589</v>
      </c>
      <c r="U39" s="109">
        <f t="shared" si="60"/>
        <v>2401706.87</v>
      </c>
      <c r="V39" s="109">
        <f t="shared" si="60"/>
        <v>4403195.42</v>
      </c>
      <c r="W39" s="109">
        <f t="shared" si="60"/>
        <v>1517858</v>
      </c>
      <c r="X39" s="109">
        <f t="shared" si="60"/>
        <v>2491301.58</v>
      </c>
      <c r="Y39" s="109">
        <f t="shared" si="60"/>
        <v>2064349.7</v>
      </c>
      <c r="Z39" s="109">
        <f t="shared" si="60"/>
        <v>2615233.61</v>
      </c>
      <c r="AA39" s="109">
        <f t="shared" si="60"/>
        <v>2151445.2351087695</v>
      </c>
      <c r="AB39" s="109">
        <f t="shared" si="60"/>
        <v>4235800.6245057993</v>
      </c>
      <c r="AC39" s="109">
        <f t="shared" si="60"/>
        <v>4175618.1962603531</v>
      </c>
      <c r="AD39" s="109">
        <f t="shared" si="60"/>
        <v>5433161.9000000004</v>
      </c>
      <c r="AE39" s="109">
        <f t="shared" si="46"/>
        <v>3882747.69</v>
      </c>
      <c r="AF39" s="109">
        <f t="shared" si="42"/>
        <v>4531665.3149999995</v>
      </c>
      <c r="AG39" s="109">
        <f t="shared" ref="AG39:AJ39" si="61">AG82+AG125</f>
        <v>4629132.37</v>
      </c>
      <c r="AH39" s="109">
        <f t="shared" si="61"/>
        <v>4455936.9879999999</v>
      </c>
      <c r="AI39" s="109">
        <f t="shared" si="61"/>
        <v>8486356.5669999998</v>
      </c>
      <c r="AJ39" s="109">
        <f t="shared" si="61"/>
        <v>5368971.8359999992</v>
      </c>
      <c r="AK39" s="109">
        <f t="shared" si="42"/>
        <v>37624.879999999997</v>
      </c>
      <c r="AL39" s="110">
        <f t="shared" si="7"/>
        <v>77211795.781874895</v>
      </c>
      <c r="AN39" s="8"/>
    </row>
    <row r="40" spans="1:40" s="9" customFormat="1" ht="12.75" customHeight="1" x14ac:dyDescent="0.2">
      <c r="A40" s="159" t="s">
        <v>40</v>
      </c>
      <c r="B40" s="81" t="s">
        <v>0</v>
      </c>
      <c r="C40" s="107">
        <f t="shared" ref="C40:AD40" si="62">C83+C126</f>
        <v>266</v>
      </c>
      <c r="D40" s="107">
        <f t="shared" si="62"/>
        <v>266</v>
      </c>
      <c r="E40" s="107">
        <f t="shared" si="62"/>
        <v>369</v>
      </c>
      <c r="F40" s="107">
        <f t="shared" si="62"/>
        <v>554</v>
      </c>
      <c r="G40" s="107">
        <f t="shared" si="62"/>
        <v>562</v>
      </c>
      <c r="H40" s="107">
        <f t="shared" si="62"/>
        <v>467</v>
      </c>
      <c r="I40" s="107">
        <f t="shared" si="62"/>
        <v>526</v>
      </c>
      <c r="J40" s="107">
        <f t="shared" si="62"/>
        <v>578</v>
      </c>
      <c r="K40" s="107">
        <f t="shared" si="62"/>
        <v>612</v>
      </c>
      <c r="L40" s="107">
        <f t="shared" si="62"/>
        <v>510</v>
      </c>
      <c r="M40" s="107">
        <f t="shared" si="62"/>
        <v>491</v>
      </c>
      <c r="N40" s="107">
        <f t="shared" si="62"/>
        <v>665</v>
      </c>
      <c r="O40" s="107">
        <f t="shared" si="62"/>
        <v>529</v>
      </c>
      <c r="P40" s="107">
        <f t="shared" si="62"/>
        <v>702</v>
      </c>
      <c r="Q40" s="107">
        <f t="shared" si="62"/>
        <v>816</v>
      </c>
      <c r="R40" s="107">
        <f t="shared" si="62"/>
        <v>736</v>
      </c>
      <c r="S40" s="107">
        <f t="shared" si="62"/>
        <v>480</v>
      </c>
      <c r="T40" s="107">
        <f t="shared" si="62"/>
        <v>3809</v>
      </c>
      <c r="U40" s="107">
        <f t="shared" si="62"/>
        <v>1258</v>
      </c>
      <c r="V40" s="107">
        <f t="shared" si="62"/>
        <v>2382</v>
      </c>
      <c r="W40" s="107">
        <f t="shared" si="62"/>
        <v>1347</v>
      </c>
      <c r="X40" s="107">
        <f t="shared" si="62"/>
        <v>1797</v>
      </c>
      <c r="Y40" s="107">
        <f t="shared" si="62"/>
        <v>1553</v>
      </c>
      <c r="Z40" s="107">
        <f t="shared" si="62"/>
        <v>1865</v>
      </c>
      <c r="AA40" s="107">
        <f t="shared" si="62"/>
        <v>1970</v>
      </c>
      <c r="AB40" s="107">
        <f t="shared" si="62"/>
        <v>2080</v>
      </c>
      <c r="AC40" s="107">
        <f t="shared" si="62"/>
        <v>2223</v>
      </c>
      <c r="AD40" s="107">
        <f t="shared" si="62"/>
        <v>2004</v>
      </c>
      <c r="AE40" s="107">
        <f t="shared" si="46"/>
        <v>2050</v>
      </c>
      <c r="AF40" s="107">
        <f t="shared" si="42"/>
        <v>3137</v>
      </c>
      <c r="AG40" s="107">
        <f t="shared" ref="AG40:AJ40" si="63">AG83+AG126</f>
        <v>2952</v>
      </c>
      <c r="AH40" s="107">
        <f t="shared" si="63"/>
        <v>1956</v>
      </c>
      <c r="AI40" s="107">
        <f t="shared" si="63"/>
        <v>2255</v>
      </c>
      <c r="AJ40" s="107">
        <f t="shared" si="63"/>
        <v>1613</v>
      </c>
      <c r="AK40" s="107">
        <f t="shared" si="42"/>
        <v>154</v>
      </c>
      <c r="AL40" s="108">
        <f t="shared" si="7"/>
        <v>45534</v>
      </c>
      <c r="AN40" s="8"/>
    </row>
    <row r="41" spans="1:40" s="9" customFormat="1" ht="12.75" customHeight="1" x14ac:dyDescent="0.2">
      <c r="A41" s="161"/>
      <c r="B41" s="82" t="s">
        <v>3</v>
      </c>
      <c r="C41" s="109">
        <f t="shared" ref="C41:AD41" si="64">C84+C127</f>
        <v>34380</v>
      </c>
      <c r="D41" s="109">
        <f t="shared" si="64"/>
        <v>34550</v>
      </c>
      <c r="E41" s="109">
        <f t="shared" si="64"/>
        <v>45750</v>
      </c>
      <c r="F41" s="109">
        <f t="shared" si="64"/>
        <v>80058</v>
      </c>
      <c r="G41" s="109">
        <f t="shared" si="64"/>
        <v>87337</v>
      </c>
      <c r="H41" s="109">
        <f t="shared" si="64"/>
        <v>76248</v>
      </c>
      <c r="I41" s="109">
        <f t="shared" si="64"/>
        <v>83994</v>
      </c>
      <c r="J41" s="109">
        <f t="shared" si="64"/>
        <v>105310</v>
      </c>
      <c r="K41" s="109">
        <f t="shared" si="64"/>
        <v>123080</v>
      </c>
      <c r="L41" s="109">
        <f t="shared" si="64"/>
        <v>99960</v>
      </c>
      <c r="M41" s="109">
        <f t="shared" si="64"/>
        <v>94346</v>
      </c>
      <c r="N41" s="109">
        <f t="shared" si="64"/>
        <v>109360</v>
      </c>
      <c r="O41" s="109">
        <f t="shared" si="64"/>
        <v>95401</v>
      </c>
      <c r="P41" s="109">
        <f t="shared" si="64"/>
        <v>170045</v>
      </c>
      <c r="Q41" s="109">
        <f t="shared" si="64"/>
        <v>216956</v>
      </c>
      <c r="R41" s="109">
        <f t="shared" si="64"/>
        <v>165380</v>
      </c>
      <c r="S41" s="109">
        <f t="shared" si="64"/>
        <v>147169</v>
      </c>
      <c r="T41" s="109">
        <f t="shared" si="64"/>
        <v>987578</v>
      </c>
      <c r="U41" s="109">
        <f t="shared" si="64"/>
        <v>586326</v>
      </c>
      <c r="V41" s="109">
        <f t="shared" si="64"/>
        <v>759287.5</v>
      </c>
      <c r="W41" s="109">
        <f t="shared" si="64"/>
        <v>439239.3</v>
      </c>
      <c r="X41" s="109">
        <f t="shared" si="64"/>
        <v>546871.43999999994</v>
      </c>
      <c r="Y41" s="109">
        <f t="shared" si="64"/>
        <v>625702.11</v>
      </c>
      <c r="Z41" s="109">
        <f t="shared" si="64"/>
        <v>612477.30000000005</v>
      </c>
      <c r="AA41" s="109">
        <f t="shared" si="64"/>
        <v>767590.11</v>
      </c>
      <c r="AB41" s="109">
        <f t="shared" si="64"/>
        <v>924071.91661555076</v>
      </c>
      <c r="AC41" s="109">
        <f t="shared" si="64"/>
        <v>754934.32400000002</v>
      </c>
      <c r="AD41" s="109">
        <f t="shared" si="64"/>
        <v>829958.23900000006</v>
      </c>
      <c r="AE41" s="109">
        <f t="shared" si="46"/>
        <v>688195.15728723665</v>
      </c>
      <c r="AF41" s="109">
        <f t="shared" si="42"/>
        <v>1741773.8313820232</v>
      </c>
      <c r="AG41" s="109">
        <f t="shared" ref="AG41:AJ41" si="65">AG84+AG127</f>
        <v>1657604.57</v>
      </c>
      <c r="AH41" s="109">
        <f t="shared" si="65"/>
        <v>888567.71</v>
      </c>
      <c r="AI41" s="109">
        <f t="shared" si="65"/>
        <v>1557975.2450000001</v>
      </c>
      <c r="AJ41" s="109">
        <f t="shared" si="65"/>
        <v>1730356.79</v>
      </c>
      <c r="AK41" s="109">
        <f t="shared" si="42"/>
        <v>311104.46999999997</v>
      </c>
      <c r="AL41" s="110">
        <f t="shared" si="7"/>
        <v>18178938.01328481</v>
      </c>
      <c r="AN41" s="8"/>
    </row>
    <row r="42" spans="1:40" s="9" customFormat="1" ht="12.75" customHeight="1" x14ac:dyDescent="0.2">
      <c r="A42" s="159" t="s">
        <v>20</v>
      </c>
      <c r="B42" s="81" t="s">
        <v>0</v>
      </c>
      <c r="C42" s="107">
        <f t="shared" ref="C42:AD42" si="66">C85+C128</f>
        <v>376</v>
      </c>
      <c r="D42" s="107">
        <f t="shared" si="66"/>
        <v>679</v>
      </c>
      <c r="E42" s="107">
        <f t="shared" si="66"/>
        <v>477</v>
      </c>
      <c r="F42" s="107">
        <f t="shared" si="66"/>
        <v>564</v>
      </c>
      <c r="G42" s="107">
        <f t="shared" si="66"/>
        <v>231</v>
      </c>
      <c r="H42" s="107">
        <f t="shared" si="66"/>
        <v>399</v>
      </c>
      <c r="I42" s="107">
        <f t="shared" si="66"/>
        <v>607</v>
      </c>
      <c r="J42" s="107">
        <f t="shared" si="66"/>
        <v>407</v>
      </c>
      <c r="K42" s="107">
        <f t="shared" si="66"/>
        <v>427</v>
      </c>
      <c r="L42" s="107">
        <f t="shared" si="66"/>
        <v>353</v>
      </c>
      <c r="M42" s="107">
        <f t="shared" si="66"/>
        <v>323</v>
      </c>
      <c r="N42" s="107">
        <f t="shared" si="66"/>
        <v>419</v>
      </c>
      <c r="O42" s="107">
        <f t="shared" si="66"/>
        <v>754</v>
      </c>
      <c r="P42" s="107">
        <f t="shared" si="66"/>
        <v>912</v>
      </c>
      <c r="Q42" s="107">
        <f t="shared" si="66"/>
        <v>939</v>
      </c>
      <c r="R42" s="107">
        <f t="shared" si="66"/>
        <v>1073</v>
      </c>
      <c r="S42" s="107">
        <f t="shared" si="66"/>
        <v>896</v>
      </c>
      <c r="T42" s="107">
        <f t="shared" si="66"/>
        <v>2853</v>
      </c>
      <c r="U42" s="107">
        <f t="shared" si="66"/>
        <v>1219</v>
      </c>
      <c r="V42" s="107">
        <f t="shared" si="66"/>
        <v>1960</v>
      </c>
      <c r="W42" s="107">
        <f t="shared" si="66"/>
        <v>1668</v>
      </c>
      <c r="X42" s="107">
        <f t="shared" si="66"/>
        <v>2456</v>
      </c>
      <c r="Y42" s="107">
        <f t="shared" si="66"/>
        <v>2558</v>
      </c>
      <c r="Z42" s="107">
        <f t="shared" si="66"/>
        <v>2924</v>
      </c>
      <c r="AA42" s="107">
        <f t="shared" si="66"/>
        <v>3084</v>
      </c>
      <c r="AB42" s="107">
        <f t="shared" si="66"/>
        <v>2546</v>
      </c>
      <c r="AC42" s="107">
        <f t="shared" si="66"/>
        <v>2959</v>
      </c>
      <c r="AD42" s="107">
        <f t="shared" si="66"/>
        <v>2174</v>
      </c>
      <c r="AE42" s="107">
        <f t="shared" si="46"/>
        <v>1807</v>
      </c>
      <c r="AF42" s="107">
        <f t="shared" si="42"/>
        <v>2160</v>
      </c>
      <c r="AG42" s="107">
        <f t="shared" ref="AG42:AJ42" si="67">AG85+AG128</f>
        <v>2942</v>
      </c>
      <c r="AH42" s="107">
        <f t="shared" si="67"/>
        <v>4011</v>
      </c>
      <c r="AI42" s="107">
        <f t="shared" si="67"/>
        <v>2332</v>
      </c>
      <c r="AJ42" s="107">
        <f t="shared" si="67"/>
        <v>1520</v>
      </c>
      <c r="AK42" s="107">
        <f t="shared" si="42"/>
        <v>128</v>
      </c>
      <c r="AL42" s="113">
        <f t="shared" si="7"/>
        <v>51137</v>
      </c>
      <c r="AN42" s="8"/>
    </row>
    <row r="43" spans="1:40" s="9" customFormat="1" ht="12.75" customHeight="1" thickBot="1" x14ac:dyDescent="0.25">
      <c r="A43" s="160"/>
      <c r="B43" s="83" t="s">
        <v>3</v>
      </c>
      <c r="C43" s="114">
        <f t="shared" ref="C43:AD43" si="68">C86+C129</f>
        <v>51820</v>
      </c>
      <c r="D43" s="114">
        <f t="shared" si="68"/>
        <v>69868</v>
      </c>
      <c r="E43" s="114">
        <f t="shared" si="68"/>
        <v>64610</v>
      </c>
      <c r="F43" s="114">
        <f t="shared" si="68"/>
        <v>72845</v>
      </c>
      <c r="G43" s="114">
        <f t="shared" si="68"/>
        <v>33360</v>
      </c>
      <c r="H43" s="114">
        <f t="shared" si="68"/>
        <v>54380</v>
      </c>
      <c r="I43" s="114">
        <f t="shared" si="68"/>
        <v>94785</v>
      </c>
      <c r="J43" s="114">
        <f t="shared" si="68"/>
        <v>71370</v>
      </c>
      <c r="K43" s="114">
        <f t="shared" si="68"/>
        <v>75490</v>
      </c>
      <c r="L43" s="114">
        <f t="shared" si="68"/>
        <v>66730</v>
      </c>
      <c r="M43" s="114">
        <f t="shared" si="68"/>
        <v>60208</v>
      </c>
      <c r="N43" s="114">
        <f t="shared" si="68"/>
        <v>82990</v>
      </c>
      <c r="O43" s="114">
        <f t="shared" si="68"/>
        <v>174290</v>
      </c>
      <c r="P43" s="114">
        <f t="shared" si="68"/>
        <v>276150</v>
      </c>
      <c r="Q43" s="114">
        <f t="shared" si="68"/>
        <v>287045</v>
      </c>
      <c r="R43" s="114">
        <f t="shared" si="68"/>
        <v>237077</v>
      </c>
      <c r="S43" s="114">
        <f t="shared" si="68"/>
        <v>240529</v>
      </c>
      <c r="T43" s="114">
        <f t="shared" si="68"/>
        <v>618321</v>
      </c>
      <c r="U43" s="114">
        <f t="shared" si="68"/>
        <v>371098</v>
      </c>
      <c r="V43" s="114">
        <f t="shared" si="68"/>
        <v>420416.19</v>
      </c>
      <c r="W43" s="114">
        <f t="shared" si="68"/>
        <v>499742.2</v>
      </c>
      <c r="X43" s="114">
        <f t="shared" si="68"/>
        <v>606343</v>
      </c>
      <c r="Y43" s="114">
        <f t="shared" si="68"/>
        <v>592716.02</v>
      </c>
      <c r="Z43" s="114">
        <f t="shared" si="68"/>
        <v>925503.8600000001</v>
      </c>
      <c r="AA43" s="114">
        <f t="shared" si="68"/>
        <v>791123.04</v>
      </c>
      <c r="AB43" s="114">
        <f t="shared" si="68"/>
        <v>874726.48</v>
      </c>
      <c r="AC43" s="114">
        <f t="shared" si="68"/>
        <v>1228981.1499999999</v>
      </c>
      <c r="AD43" s="114">
        <f t="shared" si="68"/>
        <v>1099419.72</v>
      </c>
      <c r="AE43" s="114">
        <f t="shared" si="46"/>
        <v>1135337.8508955224</v>
      </c>
      <c r="AF43" s="114">
        <f t="shared" si="42"/>
        <v>1406258.33</v>
      </c>
      <c r="AG43" s="114">
        <f t="shared" ref="AG43:AJ43" si="69">AG86+AG129</f>
        <v>1749985.8699999999</v>
      </c>
      <c r="AH43" s="114">
        <f t="shared" si="69"/>
        <v>1349586.6</v>
      </c>
      <c r="AI43" s="114">
        <f t="shared" si="69"/>
        <v>2684807.36</v>
      </c>
      <c r="AJ43" s="114">
        <f t="shared" si="69"/>
        <v>1632629.7449999999</v>
      </c>
      <c r="AK43" s="114">
        <f t="shared" si="42"/>
        <v>237748.9</v>
      </c>
      <c r="AL43" s="115">
        <f t="shared" si="7"/>
        <v>20238292.315895524</v>
      </c>
      <c r="AN43" s="8"/>
    </row>
    <row r="44" spans="1:40" ht="12.75" customHeight="1" x14ac:dyDescent="0.2">
      <c r="A44" s="20" t="str">
        <f>'Ingreso de Datos 2024'!A55</f>
        <v>FUENTE: reporte mensual Metas Subsidios Asignados DPH a DIFIN</v>
      </c>
    </row>
    <row r="45" spans="1:40" ht="12.75" customHeight="1" x14ac:dyDescent="0.2">
      <c r="A45" s="20" t="str">
        <f>'Ingreso de Datos 2024'!A56</f>
        <v>Publicado el 29-02-2024</v>
      </c>
    </row>
    <row r="49" spans="1:40" ht="12.75" customHeight="1" x14ac:dyDescent="0.2">
      <c r="A49" s="52" t="s">
        <v>48</v>
      </c>
    </row>
    <row r="50" spans="1:40" ht="12.75" customHeight="1" x14ac:dyDescent="0.2">
      <c r="A50" s="147" t="s">
        <v>38</v>
      </c>
      <c r="B50" s="149"/>
      <c r="C50" s="153" t="s">
        <v>4</v>
      </c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153"/>
      <c r="V50" s="153"/>
      <c r="W50" s="153"/>
      <c r="X50" s="153"/>
      <c r="Y50" s="153"/>
      <c r="Z50" s="153"/>
      <c r="AA50" s="153"/>
      <c r="AB50" s="153"/>
      <c r="AC50" s="153"/>
      <c r="AD50" s="153"/>
      <c r="AE50" s="153"/>
      <c r="AF50" s="153"/>
      <c r="AG50" s="153"/>
      <c r="AH50" s="153"/>
      <c r="AI50" s="153"/>
      <c r="AJ50" s="153"/>
      <c r="AK50" s="153"/>
      <c r="AL50" s="157" t="s">
        <v>5</v>
      </c>
    </row>
    <row r="51" spans="1:40" ht="12.75" customHeight="1" thickBot="1" x14ac:dyDescent="0.25">
      <c r="A51" s="150"/>
      <c r="B51" s="152"/>
      <c r="C51" s="122">
        <v>1990</v>
      </c>
      <c r="D51" s="122">
        <v>1991</v>
      </c>
      <c r="E51" s="122">
        <v>1992</v>
      </c>
      <c r="F51" s="122">
        <v>1993</v>
      </c>
      <c r="G51" s="122">
        <v>1994</v>
      </c>
      <c r="H51" s="122">
        <v>1995</v>
      </c>
      <c r="I51" s="122">
        <v>1996</v>
      </c>
      <c r="J51" s="122">
        <v>1997</v>
      </c>
      <c r="K51" s="122">
        <v>1998</v>
      </c>
      <c r="L51" s="122">
        <v>1999</v>
      </c>
      <c r="M51" s="122">
        <v>2000</v>
      </c>
      <c r="N51" s="122">
        <v>2001</v>
      </c>
      <c r="O51" s="122">
        <v>2002</v>
      </c>
      <c r="P51" s="122">
        <v>2003</v>
      </c>
      <c r="Q51" s="122">
        <v>2004</v>
      </c>
      <c r="R51" s="122">
        <v>2005</v>
      </c>
      <c r="S51" s="122">
        <v>2006</v>
      </c>
      <c r="T51" s="122">
        <v>2007</v>
      </c>
      <c r="U51" s="122">
        <v>2008</v>
      </c>
      <c r="V51" s="122">
        <v>2009</v>
      </c>
      <c r="W51" s="122">
        <v>2010</v>
      </c>
      <c r="X51" s="122">
        <v>2011</v>
      </c>
      <c r="Y51" s="122">
        <v>2012</v>
      </c>
      <c r="Z51" s="122">
        <v>2013</v>
      </c>
      <c r="AA51" s="122">
        <v>2014</v>
      </c>
      <c r="AB51" s="122">
        <v>2015</v>
      </c>
      <c r="AC51" s="122">
        <v>2016</v>
      </c>
      <c r="AD51" s="122">
        <v>2017</v>
      </c>
      <c r="AE51" s="122">
        <v>2018</v>
      </c>
      <c r="AF51" s="122">
        <v>2019</v>
      </c>
      <c r="AG51" s="122">
        <v>2020</v>
      </c>
      <c r="AH51" s="122">
        <v>2021</v>
      </c>
      <c r="AI51" s="122">
        <v>2022</v>
      </c>
      <c r="AJ51" s="125">
        <v>2023</v>
      </c>
      <c r="AK51" s="122">
        <v>2024</v>
      </c>
      <c r="AL51" s="158"/>
    </row>
    <row r="52" spans="1:40" s="9" customFormat="1" ht="12.75" customHeight="1" x14ac:dyDescent="0.2">
      <c r="A52" s="162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K52" si="70">D55+D57+D59+D61+D63+D65+D69+D71+D73+D75+D77+D79+D81+D83+D85+D67</f>
        <v>52575</v>
      </c>
      <c r="E52" s="50">
        <f t="shared" si="70"/>
        <v>61472</v>
      </c>
      <c r="F52" s="50">
        <f t="shared" si="70"/>
        <v>62208</v>
      </c>
      <c r="G52" s="50">
        <f t="shared" si="70"/>
        <v>66985</v>
      </c>
      <c r="H52" s="50">
        <f t="shared" si="70"/>
        <v>68807</v>
      </c>
      <c r="I52" s="50">
        <f t="shared" si="70"/>
        <v>74021</v>
      </c>
      <c r="J52" s="50">
        <f t="shared" si="70"/>
        <v>64943</v>
      </c>
      <c r="K52" s="50">
        <f t="shared" si="70"/>
        <v>65966</v>
      </c>
      <c r="L52" s="50">
        <f t="shared" si="70"/>
        <v>69903</v>
      </c>
      <c r="M52" s="50">
        <f t="shared" si="70"/>
        <v>66339</v>
      </c>
      <c r="N52" s="50">
        <f t="shared" si="70"/>
        <v>67396</v>
      </c>
      <c r="O52" s="50">
        <f t="shared" si="70"/>
        <v>90775</v>
      </c>
      <c r="P52" s="50">
        <f t="shared" si="70"/>
        <v>89816</v>
      </c>
      <c r="Q52" s="50">
        <f t="shared" si="70"/>
        <v>84179</v>
      </c>
      <c r="R52" s="50">
        <f t="shared" si="70"/>
        <v>115558</v>
      </c>
      <c r="S52" s="50">
        <f t="shared" si="70"/>
        <v>117666</v>
      </c>
      <c r="T52" s="50">
        <f t="shared" si="70"/>
        <v>222113</v>
      </c>
      <c r="U52" s="50">
        <f t="shared" si="70"/>
        <v>155186</v>
      </c>
      <c r="V52" s="50">
        <f t="shared" si="70"/>
        <v>218913</v>
      </c>
      <c r="W52" s="50">
        <f t="shared" si="70"/>
        <v>88435</v>
      </c>
      <c r="X52" s="50">
        <f t="shared" si="70"/>
        <v>115343</v>
      </c>
      <c r="Y52" s="50">
        <f t="shared" si="70"/>
        <v>136490</v>
      </c>
      <c r="Z52" s="50">
        <f t="shared" si="70"/>
        <v>208885</v>
      </c>
      <c r="AA52" s="50">
        <f t="shared" si="70"/>
        <v>176348</v>
      </c>
      <c r="AB52" s="50">
        <f t="shared" si="70"/>
        <v>231488</v>
      </c>
      <c r="AC52" s="50">
        <f t="shared" si="70"/>
        <v>256230</v>
      </c>
      <c r="AD52" s="50">
        <f t="shared" si="70"/>
        <v>242164</v>
      </c>
      <c r="AE52" s="50">
        <f t="shared" si="70"/>
        <v>193481</v>
      </c>
      <c r="AF52" s="50">
        <f t="shared" ref="AF52:AJ52" si="71">AF55+AF57+AF59+AF61+AF63+AF65+AF69+AF71+AF73+AF75+AF77+AF79+AF81+AF83+AF85+AF67</f>
        <v>212470</v>
      </c>
      <c r="AG52" s="50">
        <f t="shared" si="71"/>
        <v>281586</v>
      </c>
      <c r="AH52" s="50">
        <f t="shared" si="71"/>
        <v>288741</v>
      </c>
      <c r="AI52" s="50">
        <f t="shared" si="71"/>
        <v>181618</v>
      </c>
      <c r="AJ52" s="50">
        <f t="shared" si="71"/>
        <v>142995</v>
      </c>
      <c r="AK52" s="50">
        <f t="shared" si="70"/>
        <v>3448</v>
      </c>
      <c r="AL52" s="31">
        <f>SUM(C52:AK52)</f>
        <v>4625886</v>
      </c>
      <c r="AN52" s="8"/>
    </row>
    <row r="53" spans="1:40" s="9" customFormat="1" ht="12.75" customHeight="1" thickBot="1" x14ac:dyDescent="0.25">
      <c r="A53" s="160"/>
      <c r="B53" s="57" t="s">
        <v>3</v>
      </c>
      <c r="C53" s="51">
        <f>C56+C58+C60+C62+C64+C66+C70+C72+C74+C76+C78+C80+C82+C84+C86+C68</f>
        <v>5924700</v>
      </c>
      <c r="D53" s="51">
        <f t="shared" ref="D53:AK53" si="72">D56+D58+D60+D62+D64+D66+D70+D72+D74+D76+D78+D80+D82+D84+D86+D68</f>
        <v>5932624</v>
      </c>
      <c r="E53" s="51">
        <f t="shared" si="72"/>
        <v>6684853</v>
      </c>
      <c r="F53" s="51">
        <f t="shared" si="72"/>
        <v>6958443</v>
      </c>
      <c r="G53" s="51">
        <f t="shared" si="72"/>
        <v>7468608</v>
      </c>
      <c r="H53" s="51">
        <f t="shared" si="72"/>
        <v>7904750</v>
      </c>
      <c r="I53" s="51">
        <f t="shared" si="72"/>
        <v>8487746</v>
      </c>
      <c r="J53" s="51">
        <f t="shared" si="72"/>
        <v>7958276</v>
      </c>
      <c r="K53" s="51">
        <f t="shared" si="72"/>
        <v>8113332</v>
      </c>
      <c r="L53" s="51">
        <f t="shared" si="72"/>
        <v>8449209</v>
      </c>
      <c r="M53" s="51">
        <f t="shared" si="72"/>
        <v>8170273</v>
      </c>
      <c r="N53" s="51">
        <f t="shared" si="72"/>
        <v>8821970</v>
      </c>
      <c r="O53" s="51">
        <f t="shared" si="72"/>
        <v>11843446</v>
      </c>
      <c r="P53" s="51">
        <f t="shared" si="72"/>
        <v>14539668</v>
      </c>
      <c r="Q53" s="51">
        <f t="shared" si="72"/>
        <v>15221677</v>
      </c>
      <c r="R53" s="51">
        <f t="shared" si="72"/>
        <v>18716122.879999999</v>
      </c>
      <c r="S53" s="51">
        <f t="shared" si="72"/>
        <v>20550951.300000001</v>
      </c>
      <c r="T53" s="51">
        <f t="shared" si="72"/>
        <v>41054373</v>
      </c>
      <c r="U53" s="51">
        <f t="shared" si="72"/>
        <v>33860807.964000002</v>
      </c>
      <c r="V53" s="51">
        <f t="shared" si="72"/>
        <v>61233652.960000001</v>
      </c>
      <c r="W53" s="51">
        <f t="shared" si="72"/>
        <v>24149738.399999999</v>
      </c>
      <c r="X53" s="51">
        <f t="shared" si="72"/>
        <v>30473834</v>
      </c>
      <c r="Y53" s="51">
        <f t="shared" si="72"/>
        <v>34118548.309099995</v>
      </c>
      <c r="Z53" s="51">
        <f t="shared" si="72"/>
        <v>51502118.150000006</v>
      </c>
      <c r="AA53" s="51">
        <f t="shared" si="72"/>
        <v>40010816.994716913</v>
      </c>
      <c r="AB53" s="51">
        <f t="shared" si="72"/>
        <v>64745704.273421586</v>
      </c>
      <c r="AC53" s="51">
        <f t="shared" si="72"/>
        <v>65988177.745814741</v>
      </c>
      <c r="AD53" s="51">
        <f t="shared" si="72"/>
        <v>72929387.137616843</v>
      </c>
      <c r="AE53" s="51">
        <f t="shared" si="72"/>
        <v>57762342.265023626</v>
      </c>
      <c r="AF53" s="51">
        <f t="shared" ref="AF53:AJ53" si="73">AF56+AF58+AF60+AF62+AF64+AF66+AF70+AF72+AF74+AF76+AF78+AF80+AF82+AF84+AF86+AF68</f>
        <v>70962409.064053103</v>
      </c>
      <c r="AG53" s="51">
        <f t="shared" si="73"/>
        <v>80173197.386887461</v>
      </c>
      <c r="AH53" s="51">
        <f t="shared" si="73"/>
        <v>85190576.23286131</v>
      </c>
      <c r="AI53" s="51">
        <f t="shared" si="73"/>
        <v>113863163.2563</v>
      </c>
      <c r="AJ53" s="51">
        <f t="shared" si="73"/>
        <v>94785303.960000008</v>
      </c>
      <c r="AK53" s="51">
        <f t="shared" si="72"/>
        <v>4936931.2460000003</v>
      </c>
      <c r="AL53" s="33">
        <f>SUM(C53:AK53)</f>
        <v>1199487731.5257955</v>
      </c>
      <c r="AN53" s="8"/>
    </row>
    <row r="54" spans="1:40" s="9" customFormat="1" ht="12.75" customHeight="1" x14ac:dyDescent="0.2">
      <c r="A54" s="84"/>
      <c r="AN54" s="8"/>
    </row>
    <row r="55" spans="1:40" s="9" customFormat="1" ht="12.75" customHeight="1" x14ac:dyDescent="0.2">
      <c r="A55" s="159" t="s">
        <v>8</v>
      </c>
      <c r="B55" s="81" t="s">
        <v>0</v>
      </c>
      <c r="C55" s="107">
        <f>AP!D64</f>
        <v>0</v>
      </c>
      <c r="D55" s="107">
        <f>AP!E64</f>
        <v>0</v>
      </c>
      <c r="E55" s="107">
        <f>AP!F64</f>
        <v>0</v>
      </c>
      <c r="F55" s="107">
        <f>AP!G64</f>
        <v>0</v>
      </c>
      <c r="G55" s="107">
        <f>AP!H64</f>
        <v>0</v>
      </c>
      <c r="H55" s="107">
        <f>AP!I64</f>
        <v>0</v>
      </c>
      <c r="I55" s="107">
        <f>AP!J64</f>
        <v>0</v>
      </c>
      <c r="J55" s="107">
        <f>AP!K64</f>
        <v>0</v>
      </c>
      <c r="K55" s="107">
        <f>AP!L64</f>
        <v>0</v>
      </c>
      <c r="L55" s="107">
        <f>AP!M64</f>
        <v>0</v>
      </c>
      <c r="M55" s="107">
        <f>AP!N64</f>
        <v>0</v>
      </c>
      <c r="N55" s="107">
        <f>AP!O64</f>
        <v>0</v>
      </c>
      <c r="O55" s="107">
        <f>AP!P64</f>
        <v>0</v>
      </c>
      <c r="P55" s="107">
        <f>AP!Q64</f>
        <v>0</v>
      </c>
      <c r="Q55" s="107">
        <f>AP!R64</f>
        <v>0</v>
      </c>
      <c r="R55" s="107">
        <f>AP!S64</f>
        <v>0</v>
      </c>
      <c r="S55" s="107">
        <f>AP!T64</f>
        <v>0</v>
      </c>
      <c r="T55" s="107">
        <f>AP!U64</f>
        <v>0</v>
      </c>
      <c r="U55" s="107">
        <f>AP!V64</f>
        <v>1604</v>
      </c>
      <c r="V55" s="107">
        <f>AP!W64</f>
        <v>2015</v>
      </c>
      <c r="W55" s="107">
        <f>AP!X64</f>
        <v>1698</v>
      </c>
      <c r="X55" s="107">
        <f>AP!Y64</f>
        <v>1792</v>
      </c>
      <c r="Y55" s="107">
        <f>AP!Z64</f>
        <v>1393</v>
      </c>
      <c r="Z55" s="107">
        <f>AP!AA64</f>
        <v>1948</v>
      </c>
      <c r="AA55" s="107">
        <f>AP!AB64</f>
        <v>1299</v>
      </c>
      <c r="AB55" s="107">
        <f>AP!AC64</f>
        <v>2657</v>
      </c>
      <c r="AC55" s="107">
        <f>AP!AD64</f>
        <v>2830</v>
      </c>
      <c r="AD55" s="107">
        <f>AP!AE64</f>
        <v>3468</v>
      </c>
      <c r="AE55" s="107">
        <f>AP!AF64</f>
        <v>2724</v>
      </c>
      <c r="AF55" s="107">
        <f>AP!AG64</f>
        <v>3149</v>
      </c>
      <c r="AG55" s="107">
        <f>AP!AH64</f>
        <v>4248</v>
      </c>
      <c r="AH55" s="107">
        <f>AP!AI64</f>
        <v>3553</v>
      </c>
      <c r="AI55" s="107">
        <f>AP!AJ64</f>
        <v>2680</v>
      </c>
      <c r="AJ55" s="107">
        <f>AP!AK64</f>
        <v>2158</v>
      </c>
      <c r="AK55" s="107">
        <f>AP!AL64</f>
        <v>209</v>
      </c>
      <c r="AL55" s="108">
        <f t="shared" ref="AL55:AL86" si="74">SUM(C55:AK55)</f>
        <v>39425</v>
      </c>
      <c r="AN55" s="8"/>
    </row>
    <row r="56" spans="1:40" s="9" customFormat="1" ht="12.75" customHeight="1" x14ac:dyDescent="0.2">
      <c r="A56" s="161"/>
      <c r="B56" s="82" t="s">
        <v>3</v>
      </c>
      <c r="C56" s="109">
        <f>AP!D65</f>
        <v>0</v>
      </c>
      <c r="D56" s="109">
        <f>AP!E65</f>
        <v>0</v>
      </c>
      <c r="E56" s="109">
        <f>AP!F65</f>
        <v>0</v>
      </c>
      <c r="F56" s="109">
        <f>AP!G65</f>
        <v>0</v>
      </c>
      <c r="G56" s="109">
        <f>AP!H65</f>
        <v>0</v>
      </c>
      <c r="H56" s="109">
        <f>AP!I65</f>
        <v>0</v>
      </c>
      <c r="I56" s="109">
        <f>AP!J65</f>
        <v>0</v>
      </c>
      <c r="J56" s="109">
        <f>AP!K65</f>
        <v>0</v>
      </c>
      <c r="K56" s="109">
        <f>AP!L65</f>
        <v>0</v>
      </c>
      <c r="L56" s="109">
        <f>AP!M65</f>
        <v>0</v>
      </c>
      <c r="M56" s="109">
        <f>AP!N65</f>
        <v>0</v>
      </c>
      <c r="N56" s="109">
        <f>AP!O65</f>
        <v>0</v>
      </c>
      <c r="O56" s="109">
        <f>AP!P65</f>
        <v>0</v>
      </c>
      <c r="P56" s="109">
        <f>AP!Q65</f>
        <v>0</v>
      </c>
      <c r="Q56" s="109">
        <f>AP!R65</f>
        <v>0</v>
      </c>
      <c r="R56" s="109">
        <f>AP!S65</f>
        <v>0</v>
      </c>
      <c r="S56" s="109">
        <f>AP!T65</f>
        <v>0</v>
      </c>
      <c r="T56" s="109">
        <f>AP!U65</f>
        <v>0</v>
      </c>
      <c r="U56" s="109">
        <f>AP!V65</f>
        <v>587366.5</v>
      </c>
      <c r="V56" s="109">
        <f>AP!W65</f>
        <v>620098.34</v>
      </c>
      <c r="W56" s="109">
        <f>AP!X65</f>
        <v>857454.3</v>
      </c>
      <c r="X56" s="109">
        <f>AP!Y65</f>
        <v>501289</v>
      </c>
      <c r="Y56" s="109">
        <f>AP!Z65</f>
        <v>444361.26909999998</v>
      </c>
      <c r="Z56" s="109">
        <f>AP!AA65</f>
        <v>404006.76</v>
      </c>
      <c r="AA56" s="109">
        <f>AP!AB65</f>
        <v>601850.97399999993</v>
      </c>
      <c r="AB56" s="109">
        <f>AP!AC65</f>
        <v>823617.32260000007</v>
      </c>
      <c r="AC56" s="109">
        <f>AP!AD65</f>
        <v>1478690.8250000002</v>
      </c>
      <c r="AD56" s="109">
        <f>AP!AE65</f>
        <v>1936804.8900000001</v>
      </c>
      <c r="AE56" s="109">
        <f>AP!AF65</f>
        <v>1542697.0526000003</v>
      </c>
      <c r="AF56" s="109">
        <f>AP!AG65</f>
        <v>2242187.855</v>
      </c>
      <c r="AG56" s="109">
        <f>AP!AH65</f>
        <v>2137546.446</v>
      </c>
      <c r="AH56" s="109">
        <f>AP!AI65</f>
        <v>2070881.9417473408</v>
      </c>
      <c r="AI56" s="109">
        <f>AP!AJ65</f>
        <v>2778595.8620000002</v>
      </c>
      <c r="AJ56" s="109">
        <f>AP!AK65</f>
        <v>3690641.7659999998</v>
      </c>
      <c r="AK56" s="109">
        <f>AP!AL65</f>
        <v>393877.3</v>
      </c>
      <c r="AL56" s="110">
        <f t="shared" si="74"/>
        <v>23111968.404047344</v>
      </c>
      <c r="AN56" s="8"/>
    </row>
    <row r="57" spans="1:40" s="9" customFormat="1" ht="12.75" customHeight="1" x14ac:dyDescent="0.2">
      <c r="A57" s="159" t="s">
        <v>9</v>
      </c>
      <c r="B57" s="81" t="s">
        <v>0</v>
      </c>
      <c r="C57" s="107">
        <f>TA!D64</f>
        <v>1364</v>
      </c>
      <c r="D57" s="107">
        <f>TA!E64</f>
        <v>1135</v>
      </c>
      <c r="E57" s="107">
        <f>TA!F64</f>
        <v>1499</v>
      </c>
      <c r="F57" s="107">
        <f>TA!G64</f>
        <v>1420</v>
      </c>
      <c r="G57" s="107">
        <f>TA!H64</f>
        <v>1667</v>
      </c>
      <c r="H57" s="107">
        <f>TA!I64</f>
        <v>1810</v>
      </c>
      <c r="I57" s="107">
        <f>TA!J64</f>
        <v>1635</v>
      </c>
      <c r="J57" s="107">
        <f>TA!K64</f>
        <v>1522</v>
      </c>
      <c r="K57" s="107">
        <f>TA!L64</f>
        <v>1495</v>
      </c>
      <c r="L57" s="107">
        <f>TA!M64</f>
        <v>1607</v>
      </c>
      <c r="M57" s="107">
        <f>TA!N64</f>
        <v>908</v>
      </c>
      <c r="N57" s="107">
        <f>TA!O64</f>
        <v>1717</v>
      </c>
      <c r="O57" s="107">
        <f>TA!P64</f>
        <v>1299</v>
      </c>
      <c r="P57" s="107">
        <f>TA!Q64</f>
        <v>2379</v>
      </c>
      <c r="Q57" s="107">
        <f>TA!R64</f>
        <v>3053</v>
      </c>
      <c r="R57" s="107">
        <f>TA!S64</f>
        <v>5355</v>
      </c>
      <c r="S57" s="107">
        <f>TA!T64</f>
        <v>2266</v>
      </c>
      <c r="T57" s="107">
        <f>TA!U64</f>
        <v>6017</v>
      </c>
      <c r="U57" s="107">
        <f>TA!V64</f>
        <v>3264</v>
      </c>
      <c r="V57" s="107">
        <f>TA!W64</f>
        <v>2976</v>
      </c>
      <c r="W57" s="107">
        <f>TA!X64</f>
        <v>1913</v>
      </c>
      <c r="X57" s="107">
        <f>TA!Y64</f>
        <v>2654</v>
      </c>
      <c r="Y57" s="107">
        <f>TA!Z64</f>
        <v>2922</v>
      </c>
      <c r="Z57" s="107">
        <f>TA!AA64</f>
        <v>3697</v>
      </c>
      <c r="AA57" s="107">
        <f>TA!AB64</f>
        <v>1419</v>
      </c>
      <c r="AB57" s="107">
        <f>TA!AC64</f>
        <v>1419</v>
      </c>
      <c r="AC57" s="107">
        <f>TA!AD64</f>
        <v>3015</v>
      </c>
      <c r="AD57" s="107">
        <f>TA!AE64</f>
        <v>3599</v>
      </c>
      <c r="AE57" s="107">
        <f>TA!AF64</f>
        <v>1930</v>
      </c>
      <c r="AF57" s="107">
        <f>TA!AG64</f>
        <v>4274</v>
      </c>
      <c r="AG57" s="107">
        <f>TA!AH64</f>
        <v>7133</v>
      </c>
      <c r="AH57" s="107">
        <f>TA!AI64</f>
        <v>7295</v>
      </c>
      <c r="AI57" s="107">
        <f>TA!AJ64</f>
        <v>4420</v>
      </c>
      <c r="AJ57" s="107">
        <f>TA!AK64</f>
        <v>4689</v>
      </c>
      <c r="AK57" s="107">
        <f>TA!AL64</f>
        <v>13</v>
      </c>
      <c r="AL57" s="108">
        <f t="shared" si="74"/>
        <v>94780</v>
      </c>
      <c r="AN57" s="8"/>
    </row>
    <row r="58" spans="1:40" s="9" customFormat="1" ht="12.75" customHeight="1" x14ac:dyDescent="0.2">
      <c r="A58" s="161"/>
      <c r="B58" s="82" t="s">
        <v>3</v>
      </c>
      <c r="C58" s="109">
        <f>TA!D65</f>
        <v>133110</v>
      </c>
      <c r="D58" s="109">
        <f>TA!E65</f>
        <v>112530</v>
      </c>
      <c r="E58" s="109">
        <f>TA!F65</f>
        <v>154470</v>
      </c>
      <c r="F58" s="109">
        <f>TA!G65</f>
        <v>142710</v>
      </c>
      <c r="G58" s="109">
        <f>TA!H65</f>
        <v>174505</v>
      </c>
      <c r="H58" s="109">
        <f>TA!I65</f>
        <v>187307</v>
      </c>
      <c r="I58" s="109">
        <f>TA!J65</f>
        <v>151981</v>
      </c>
      <c r="J58" s="109">
        <f>TA!K65</f>
        <v>159460</v>
      </c>
      <c r="K58" s="109">
        <f>TA!L65</f>
        <v>152071</v>
      </c>
      <c r="L58" s="109">
        <f>TA!M65</f>
        <v>161645</v>
      </c>
      <c r="M58" s="109">
        <f>TA!N65</f>
        <v>97805</v>
      </c>
      <c r="N58" s="109">
        <f>TA!O65</f>
        <v>188825</v>
      </c>
      <c r="O58" s="109">
        <f>TA!P65</f>
        <v>203684</v>
      </c>
      <c r="P58" s="109">
        <f>TA!Q65</f>
        <v>451307</v>
      </c>
      <c r="Q58" s="109">
        <f>TA!R65</f>
        <v>640977</v>
      </c>
      <c r="R58" s="109">
        <f>TA!S65</f>
        <v>1031952</v>
      </c>
      <c r="S58" s="109">
        <f>TA!T65</f>
        <v>538926</v>
      </c>
      <c r="T58" s="109">
        <f>TA!U65</f>
        <v>2072983</v>
      </c>
      <c r="U58" s="109">
        <f>TA!V65</f>
        <v>722910.55</v>
      </c>
      <c r="V58" s="109">
        <f>TA!W65</f>
        <v>881154.59000000008</v>
      </c>
      <c r="W58" s="109">
        <f>TA!X65</f>
        <v>550778.1</v>
      </c>
      <c r="X58" s="109">
        <f>TA!Y65</f>
        <v>841592.8</v>
      </c>
      <c r="Y58" s="109">
        <f>TA!Z65</f>
        <v>774775.47000000009</v>
      </c>
      <c r="Z58" s="109">
        <f>TA!AA65</f>
        <v>1006511.8200000001</v>
      </c>
      <c r="AA58" s="109">
        <f>TA!AB65</f>
        <v>449225.77788824518</v>
      </c>
      <c r="AB58" s="109">
        <f>TA!AC65</f>
        <v>824156.1100000001</v>
      </c>
      <c r="AC58" s="109">
        <f>TA!AD65</f>
        <v>1222913.5299999998</v>
      </c>
      <c r="AD58" s="109">
        <f>TA!AE65</f>
        <v>1600668.7231940238</v>
      </c>
      <c r="AE58" s="109">
        <f>TA!AF65</f>
        <v>991741.77</v>
      </c>
      <c r="AF58" s="109">
        <f>TA!AG65</f>
        <v>3134735.094</v>
      </c>
      <c r="AG58" s="109">
        <f>TA!AH65</f>
        <v>2602883.1999999997</v>
      </c>
      <c r="AH58" s="109">
        <f>TA!AI65</f>
        <v>3020458.3421999998</v>
      </c>
      <c r="AI58" s="109">
        <f>TA!AJ65</f>
        <v>4429412.7530000005</v>
      </c>
      <c r="AJ58" s="109">
        <f>TA!AK65</f>
        <v>4024593.3999999994</v>
      </c>
      <c r="AK58" s="109">
        <f>TA!AL65</f>
        <v>4493</v>
      </c>
      <c r="AL58" s="110">
        <f t="shared" si="74"/>
        <v>33839253.030282266</v>
      </c>
      <c r="AN58" s="8"/>
    </row>
    <row r="59" spans="1:40" s="9" customFormat="1" ht="12.75" customHeight="1" x14ac:dyDescent="0.2">
      <c r="A59" s="159" t="s">
        <v>10</v>
      </c>
      <c r="B59" s="81" t="s">
        <v>0</v>
      </c>
      <c r="C59" s="107">
        <f>AN!D64</f>
        <v>1178</v>
      </c>
      <c r="D59" s="107">
        <f>AN!E64</f>
        <v>1322</v>
      </c>
      <c r="E59" s="107">
        <f>AN!F64</f>
        <v>1322</v>
      </c>
      <c r="F59" s="107">
        <f>AN!G64</f>
        <v>1265</v>
      </c>
      <c r="G59" s="107">
        <f>AN!H64</f>
        <v>1653</v>
      </c>
      <c r="H59" s="107">
        <f>AN!I64</f>
        <v>1534</v>
      </c>
      <c r="I59" s="107">
        <f>AN!J64</f>
        <v>1616</v>
      </c>
      <c r="J59" s="107">
        <f>AN!K64</f>
        <v>1101</v>
      </c>
      <c r="K59" s="107">
        <f>AN!L64</f>
        <v>854</v>
      </c>
      <c r="L59" s="107">
        <f>AN!M64</f>
        <v>972</v>
      </c>
      <c r="M59" s="107">
        <f>AN!N64</f>
        <v>989</v>
      </c>
      <c r="N59" s="107">
        <f>AN!O64</f>
        <v>682</v>
      </c>
      <c r="O59" s="107">
        <f>AN!P64</f>
        <v>1977</v>
      </c>
      <c r="P59" s="107">
        <f>AN!Q64</f>
        <v>1922</v>
      </c>
      <c r="Q59" s="107">
        <f>AN!R64</f>
        <v>2686</v>
      </c>
      <c r="R59" s="107">
        <f>AN!S64</f>
        <v>2523</v>
      </c>
      <c r="S59" s="107">
        <f>AN!T64</f>
        <v>1988</v>
      </c>
      <c r="T59" s="107">
        <f>AN!U64</f>
        <v>3679</v>
      </c>
      <c r="U59" s="107">
        <f>AN!V64</f>
        <v>9124</v>
      </c>
      <c r="V59" s="107">
        <f>AN!W64</f>
        <v>7579</v>
      </c>
      <c r="W59" s="107">
        <f>AN!X64</f>
        <v>3314</v>
      </c>
      <c r="X59" s="107">
        <f>AN!Y64</f>
        <v>2991</v>
      </c>
      <c r="Y59" s="107">
        <f>AN!Z64</f>
        <v>3139</v>
      </c>
      <c r="Z59" s="107">
        <f>AN!AA64</f>
        <v>4421</v>
      </c>
      <c r="AA59" s="107">
        <f>AN!AB64</f>
        <v>2662</v>
      </c>
      <c r="AB59" s="107">
        <f>AN!AC64</f>
        <v>3735</v>
      </c>
      <c r="AC59" s="107">
        <f>AN!AD64</f>
        <v>4514</v>
      </c>
      <c r="AD59" s="107">
        <f>AN!AE64</f>
        <v>4997</v>
      </c>
      <c r="AE59" s="107">
        <f>AN!AF64</f>
        <v>4662</v>
      </c>
      <c r="AF59" s="107">
        <f>AN!AG64</f>
        <v>4808</v>
      </c>
      <c r="AG59" s="107">
        <f>AN!AH64</f>
        <v>7639</v>
      </c>
      <c r="AH59" s="107">
        <f>AN!AI64</f>
        <v>5029</v>
      </c>
      <c r="AI59" s="107">
        <f>AN!AJ64</f>
        <v>3432</v>
      </c>
      <c r="AJ59" s="107">
        <f>AN!AK64</f>
        <v>6569</v>
      </c>
      <c r="AK59" s="107">
        <f>AN!AL64</f>
        <v>2</v>
      </c>
      <c r="AL59" s="108">
        <f t="shared" si="74"/>
        <v>107880</v>
      </c>
      <c r="AN59" s="8"/>
    </row>
    <row r="60" spans="1:40" s="9" customFormat="1" ht="12.75" customHeight="1" x14ac:dyDescent="0.2">
      <c r="A60" s="161"/>
      <c r="B60" s="82" t="s">
        <v>3</v>
      </c>
      <c r="C60" s="109">
        <f>AN!D65</f>
        <v>129120</v>
      </c>
      <c r="D60" s="109">
        <f>AN!E65</f>
        <v>125760</v>
      </c>
      <c r="E60" s="109">
        <f>AN!F65</f>
        <v>130730</v>
      </c>
      <c r="F60" s="109">
        <f>AN!G65</f>
        <v>123027</v>
      </c>
      <c r="G60" s="109">
        <f>AN!H65</f>
        <v>174711</v>
      </c>
      <c r="H60" s="109">
        <f>AN!I65</f>
        <v>171822</v>
      </c>
      <c r="I60" s="109">
        <f>AN!J65</f>
        <v>173315</v>
      </c>
      <c r="J60" s="109">
        <f>AN!K65</f>
        <v>118929</v>
      </c>
      <c r="K60" s="109">
        <f>AN!L65</f>
        <v>84179</v>
      </c>
      <c r="L60" s="109">
        <f>AN!M65</f>
        <v>103119</v>
      </c>
      <c r="M60" s="109">
        <f>AN!N65</f>
        <v>111721</v>
      </c>
      <c r="N60" s="109">
        <f>AN!O65</f>
        <v>86796</v>
      </c>
      <c r="O60" s="109">
        <f>AN!P65</f>
        <v>277776</v>
      </c>
      <c r="P60" s="109">
        <f>AN!Q65</f>
        <v>348137</v>
      </c>
      <c r="Q60" s="109">
        <f>AN!R65</f>
        <v>538623</v>
      </c>
      <c r="R60" s="109">
        <f>AN!S65</f>
        <v>491360</v>
      </c>
      <c r="S60" s="109">
        <f>AN!T65</f>
        <v>275363</v>
      </c>
      <c r="T60" s="109">
        <f>AN!U65</f>
        <v>967089</v>
      </c>
      <c r="U60" s="109">
        <f>AN!V65</f>
        <v>1924955.655</v>
      </c>
      <c r="V60" s="109">
        <f>AN!W65</f>
        <v>2373891.7599999998</v>
      </c>
      <c r="W60" s="109">
        <f>AN!X65</f>
        <v>1157828</v>
      </c>
      <c r="X60" s="109">
        <f>AN!Y65</f>
        <v>801964.7</v>
      </c>
      <c r="Y60" s="109">
        <f>AN!Z65</f>
        <v>918069.64</v>
      </c>
      <c r="Z60" s="109">
        <f>AN!AA65</f>
        <v>853894.11</v>
      </c>
      <c r="AA60" s="109">
        <f>AN!AB65</f>
        <v>858274.77089418133</v>
      </c>
      <c r="AB60" s="109">
        <f>AN!AC65</f>
        <v>1213087.5549635387</v>
      </c>
      <c r="AC60" s="109">
        <f>AN!AD65</f>
        <v>1268308.8899999999</v>
      </c>
      <c r="AD60" s="109">
        <f>AN!AE65</f>
        <v>2672319.8120000004</v>
      </c>
      <c r="AE60" s="109">
        <f>AN!AF65</f>
        <v>2144401.9</v>
      </c>
      <c r="AF60" s="109">
        <f>AN!AG65</f>
        <v>2119433.88</v>
      </c>
      <c r="AG60" s="109">
        <f>AN!AH65</f>
        <v>2187386.3843700006</v>
      </c>
      <c r="AH60" s="109">
        <f>AN!AI65</f>
        <v>2893992.1040000003</v>
      </c>
      <c r="AI60" s="109">
        <f>AN!AJ65</f>
        <v>2703164.0399999996</v>
      </c>
      <c r="AJ60" s="109">
        <f>AN!AK65</f>
        <v>7422507.9179999996</v>
      </c>
      <c r="AK60" s="109">
        <f>AN!AL65</f>
        <v>6310</v>
      </c>
      <c r="AL60" s="110">
        <f t="shared" si="74"/>
        <v>37951368.119227715</v>
      </c>
      <c r="AN60" s="8"/>
    </row>
    <row r="61" spans="1:40" s="9" customFormat="1" ht="12.75" customHeight="1" x14ac:dyDescent="0.2">
      <c r="A61" s="159" t="s">
        <v>11</v>
      </c>
      <c r="B61" s="81" t="s">
        <v>0</v>
      </c>
      <c r="C61" s="107">
        <f>AT!D64</f>
        <v>721</v>
      </c>
      <c r="D61" s="107">
        <f>AT!E64</f>
        <v>506</v>
      </c>
      <c r="E61" s="107">
        <f>AT!F64</f>
        <v>517</v>
      </c>
      <c r="F61" s="107">
        <f>AT!G64</f>
        <v>545</v>
      </c>
      <c r="G61" s="107">
        <f>AT!H64</f>
        <v>577</v>
      </c>
      <c r="H61" s="107">
        <f>AT!I64</f>
        <v>453</v>
      </c>
      <c r="I61" s="107">
        <f>AT!J64</f>
        <v>658</v>
      </c>
      <c r="J61" s="107">
        <f>AT!K64</f>
        <v>1097</v>
      </c>
      <c r="K61" s="107">
        <f>AT!L64</f>
        <v>447</v>
      </c>
      <c r="L61" s="107">
        <f>AT!M64</f>
        <v>879</v>
      </c>
      <c r="M61" s="107">
        <f>AT!N64</f>
        <v>793</v>
      </c>
      <c r="N61" s="107">
        <f>AT!O64</f>
        <v>1413</v>
      </c>
      <c r="O61" s="107">
        <f>AT!P64</f>
        <v>2460</v>
      </c>
      <c r="P61" s="107">
        <f>AT!Q64</f>
        <v>1470</v>
      </c>
      <c r="Q61" s="107">
        <f>AT!R64</f>
        <v>1996</v>
      </c>
      <c r="R61" s="107">
        <f>AT!S64</f>
        <v>1942</v>
      </c>
      <c r="S61" s="107">
        <f>AT!T64</f>
        <v>2094</v>
      </c>
      <c r="T61" s="107">
        <f>AT!U64</f>
        <v>2752</v>
      </c>
      <c r="U61" s="107">
        <f>AT!V64</f>
        <v>2397</v>
      </c>
      <c r="V61" s="107">
        <f>AT!W64</f>
        <v>2914</v>
      </c>
      <c r="W61" s="107">
        <f>AT!X64</f>
        <v>2022</v>
      </c>
      <c r="X61" s="107">
        <f>AT!Y64</f>
        <v>1587</v>
      </c>
      <c r="Y61" s="107">
        <f>AT!Z64</f>
        <v>1911</v>
      </c>
      <c r="Z61" s="107">
        <f>AT!AA64</f>
        <v>1470</v>
      </c>
      <c r="AA61" s="107">
        <f>AT!AB64</f>
        <v>1124</v>
      </c>
      <c r="AB61" s="107">
        <f>AT!AC64</f>
        <v>2950</v>
      </c>
      <c r="AC61" s="107">
        <f>AT!AD64</f>
        <v>2352</v>
      </c>
      <c r="AD61" s="107">
        <f>AT!AE64</f>
        <v>2032</v>
      </c>
      <c r="AE61" s="107">
        <f>AT!AF64</f>
        <v>2189</v>
      </c>
      <c r="AF61" s="107">
        <f>AT!AG64</f>
        <v>2613</v>
      </c>
      <c r="AG61" s="107">
        <f>AT!AH64</f>
        <v>4681</v>
      </c>
      <c r="AH61" s="107">
        <f>AT!AI64</f>
        <v>4329</v>
      </c>
      <c r="AI61" s="107">
        <f>AT!AJ64</f>
        <v>2683</v>
      </c>
      <c r="AJ61" s="107">
        <f>AT!AK64</f>
        <v>2205</v>
      </c>
      <c r="AK61" s="107">
        <f>AT!AL64</f>
        <v>396</v>
      </c>
      <c r="AL61" s="108">
        <f t="shared" si="74"/>
        <v>61175</v>
      </c>
      <c r="AN61" s="8"/>
    </row>
    <row r="62" spans="1:40" s="9" customFormat="1" ht="12.75" customHeight="1" x14ac:dyDescent="0.2">
      <c r="A62" s="161"/>
      <c r="B62" s="82" t="s">
        <v>3</v>
      </c>
      <c r="C62" s="109">
        <f>AT!D65</f>
        <v>65990</v>
      </c>
      <c r="D62" s="109">
        <f>AT!E65</f>
        <v>47800</v>
      </c>
      <c r="E62" s="109">
        <f>AT!F65</f>
        <v>50160</v>
      </c>
      <c r="F62" s="109">
        <f>AT!G65</f>
        <v>49890</v>
      </c>
      <c r="G62" s="109">
        <f>AT!H65</f>
        <v>55065</v>
      </c>
      <c r="H62" s="109">
        <f>AT!I65</f>
        <v>44850</v>
      </c>
      <c r="I62" s="109">
        <f>AT!J65</f>
        <v>65627</v>
      </c>
      <c r="J62" s="109">
        <f>AT!K65</f>
        <v>125020</v>
      </c>
      <c r="K62" s="109">
        <f>AT!L65</f>
        <v>50885</v>
      </c>
      <c r="L62" s="109">
        <f>AT!M65</f>
        <v>77944</v>
      </c>
      <c r="M62" s="109">
        <f>AT!N65</f>
        <v>61471</v>
      </c>
      <c r="N62" s="109">
        <f>AT!O65</f>
        <v>131811</v>
      </c>
      <c r="O62" s="109">
        <f>AT!P65</f>
        <v>272867</v>
      </c>
      <c r="P62" s="109">
        <f>AT!Q65</f>
        <v>217873</v>
      </c>
      <c r="Q62" s="109">
        <f>AT!R65</f>
        <v>370127</v>
      </c>
      <c r="R62" s="109">
        <f>AT!S65</f>
        <v>334951</v>
      </c>
      <c r="S62" s="109">
        <f>AT!T65</f>
        <v>398894</v>
      </c>
      <c r="T62" s="109">
        <f>AT!U65</f>
        <v>636817</v>
      </c>
      <c r="U62" s="109">
        <f>AT!V65</f>
        <v>550341.16999999993</v>
      </c>
      <c r="V62" s="109">
        <f>AT!W65</f>
        <v>943905.86</v>
      </c>
      <c r="W62" s="109">
        <f>AT!X65</f>
        <v>687101</v>
      </c>
      <c r="X62" s="109">
        <f>AT!Y65</f>
        <v>461348.28</v>
      </c>
      <c r="Y62" s="109">
        <f>AT!Z65</f>
        <v>622454.41</v>
      </c>
      <c r="Z62" s="109">
        <f>AT!AA65</f>
        <v>600088.93000000005</v>
      </c>
      <c r="AA62" s="109">
        <f>AT!AB65</f>
        <v>506475.46499999997</v>
      </c>
      <c r="AB62" s="109">
        <f>AT!AC65</f>
        <v>1114386.3477849702</v>
      </c>
      <c r="AC62" s="109">
        <f>AT!AD65</f>
        <v>1228462.5152312282</v>
      </c>
      <c r="AD62" s="109">
        <f>AT!AE65</f>
        <v>1064057.4709814214</v>
      </c>
      <c r="AE62" s="109">
        <f>AT!AF65</f>
        <v>956836.74900000007</v>
      </c>
      <c r="AF62" s="109">
        <f>AT!AG65</f>
        <v>1140503.8920437044</v>
      </c>
      <c r="AG62" s="109">
        <f>AT!AH65</f>
        <v>2256776.2000000002</v>
      </c>
      <c r="AH62" s="109">
        <f>AT!AI65</f>
        <v>2769663.4854999995</v>
      </c>
      <c r="AI62" s="109">
        <f>AT!AJ65</f>
        <v>2860870.3106999998</v>
      </c>
      <c r="AJ62" s="109">
        <f>AT!AK65</f>
        <v>2580481.4730000002</v>
      </c>
      <c r="AK62" s="109">
        <f>AT!AL65</f>
        <v>701857.80599999998</v>
      </c>
      <c r="AL62" s="110">
        <f t="shared" si="74"/>
        <v>24103653.365241326</v>
      </c>
      <c r="AN62" s="8"/>
    </row>
    <row r="63" spans="1:40" s="9" customFormat="1" ht="12.75" customHeight="1" x14ac:dyDescent="0.2">
      <c r="A63" s="159" t="s">
        <v>12</v>
      </c>
      <c r="B63" s="81" t="s">
        <v>0</v>
      </c>
      <c r="C63" s="107">
        <f>CO!D64</f>
        <v>2210</v>
      </c>
      <c r="D63" s="107">
        <f>CO!E64</f>
        <v>2467</v>
      </c>
      <c r="E63" s="107">
        <f>CO!F64</f>
        <v>3638</v>
      </c>
      <c r="F63" s="107">
        <f>CO!G64</f>
        <v>3915</v>
      </c>
      <c r="G63" s="107">
        <f>CO!H64</f>
        <v>3177</v>
      </c>
      <c r="H63" s="107">
        <f>CO!I64</f>
        <v>3586</v>
      </c>
      <c r="I63" s="107">
        <f>CO!J64</f>
        <v>4447</v>
      </c>
      <c r="J63" s="107">
        <f>CO!K64</f>
        <v>4543</v>
      </c>
      <c r="K63" s="107">
        <f>CO!L64</f>
        <v>6043</v>
      </c>
      <c r="L63" s="107">
        <f>CO!M64</f>
        <v>7000</v>
      </c>
      <c r="M63" s="107">
        <f>CO!N64</f>
        <v>6367</v>
      </c>
      <c r="N63" s="107">
        <f>CO!O64</f>
        <v>4998</v>
      </c>
      <c r="O63" s="107">
        <f>CO!P64</f>
        <v>5480</v>
      </c>
      <c r="P63" s="107">
        <f>CO!Q64</f>
        <v>5952</v>
      </c>
      <c r="Q63" s="107">
        <f>CO!R64</f>
        <v>5661</v>
      </c>
      <c r="R63" s="107">
        <f>CO!S64</f>
        <v>7981</v>
      </c>
      <c r="S63" s="107">
        <f>CO!T64</f>
        <v>3632</v>
      </c>
      <c r="T63" s="107">
        <f>CO!U64</f>
        <v>8510</v>
      </c>
      <c r="U63" s="107">
        <f>CO!V64</f>
        <v>5809</v>
      </c>
      <c r="V63" s="107">
        <f>CO!W64</f>
        <v>8976</v>
      </c>
      <c r="W63" s="107">
        <f>CO!X64</f>
        <v>4974</v>
      </c>
      <c r="X63" s="107">
        <f>CO!Y64</f>
        <v>5097</v>
      </c>
      <c r="Y63" s="107">
        <f>CO!Z64</f>
        <v>5984</v>
      </c>
      <c r="Z63" s="107">
        <f>CO!AA64</f>
        <v>8081</v>
      </c>
      <c r="AA63" s="107">
        <f>CO!AB64</f>
        <v>6779</v>
      </c>
      <c r="AB63" s="107">
        <f>CO!AC64</f>
        <v>8599</v>
      </c>
      <c r="AC63" s="107">
        <f>CO!AD64</f>
        <v>8620</v>
      </c>
      <c r="AD63" s="107">
        <f>CO!AE64</f>
        <v>7028</v>
      </c>
      <c r="AE63" s="107">
        <f>CO!AF64</f>
        <v>5716</v>
      </c>
      <c r="AF63" s="107">
        <f>CO!AG64</f>
        <v>7706</v>
      </c>
      <c r="AG63" s="107">
        <f>CO!AH64</f>
        <v>10962</v>
      </c>
      <c r="AH63" s="107">
        <f>CO!AI64</f>
        <v>9150</v>
      </c>
      <c r="AI63" s="107">
        <f>CO!AJ64</f>
        <v>7187</v>
      </c>
      <c r="AJ63" s="107">
        <f>CO!AK64</f>
        <v>4629</v>
      </c>
      <c r="AK63" s="107">
        <f>CO!AL64</f>
        <v>9</v>
      </c>
      <c r="AL63" s="108">
        <f t="shared" si="74"/>
        <v>204913</v>
      </c>
      <c r="AN63" s="8"/>
    </row>
    <row r="64" spans="1:40" s="9" customFormat="1" ht="12.75" customHeight="1" x14ac:dyDescent="0.2">
      <c r="A64" s="161"/>
      <c r="B64" s="82" t="s">
        <v>3</v>
      </c>
      <c r="C64" s="109">
        <f>CO!D65</f>
        <v>248700</v>
      </c>
      <c r="D64" s="109">
        <f>CO!E65</f>
        <v>276670</v>
      </c>
      <c r="E64" s="109">
        <f>CO!F65</f>
        <v>389000</v>
      </c>
      <c r="F64" s="109">
        <f>CO!G65</f>
        <v>426530</v>
      </c>
      <c r="G64" s="109">
        <f>CO!H65</f>
        <v>353184</v>
      </c>
      <c r="H64" s="109">
        <f>CO!I65</f>
        <v>388531</v>
      </c>
      <c r="I64" s="109">
        <f>CO!J65</f>
        <v>507056</v>
      </c>
      <c r="J64" s="109">
        <f>CO!K65</f>
        <v>568084</v>
      </c>
      <c r="K64" s="109">
        <f>CO!L65</f>
        <v>797867</v>
      </c>
      <c r="L64" s="109">
        <f>CO!M65</f>
        <v>941204</v>
      </c>
      <c r="M64" s="109">
        <f>CO!N65</f>
        <v>843929</v>
      </c>
      <c r="N64" s="109">
        <f>CO!O65</f>
        <v>631418</v>
      </c>
      <c r="O64" s="109">
        <f>CO!P65</f>
        <v>738680</v>
      </c>
      <c r="P64" s="109">
        <f>CO!Q65</f>
        <v>927862</v>
      </c>
      <c r="Q64" s="109">
        <f>CO!R65</f>
        <v>1008833</v>
      </c>
      <c r="R64" s="109">
        <f>CO!S65</f>
        <v>1042983</v>
      </c>
      <c r="S64" s="109">
        <f>CO!T65</f>
        <v>602036</v>
      </c>
      <c r="T64" s="109">
        <f>CO!U65</f>
        <v>1370939</v>
      </c>
      <c r="U64" s="109">
        <f>CO!V65</f>
        <v>1234149.48</v>
      </c>
      <c r="V64" s="109">
        <f>CO!W65</f>
        <v>2150047.19</v>
      </c>
      <c r="W64" s="109">
        <f>CO!X65</f>
        <v>1118632</v>
      </c>
      <c r="X64" s="109">
        <f>CO!Y65</f>
        <v>1156512.26</v>
      </c>
      <c r="Y64" s="109">
        <f>CO!Z65</f>
        <v>1554711.85</v>
      </c>
      <c r="Z64" s="109">
        <f>CO!AA65</f>
        <v>2101020.4</v>
      </c>
      <c r="AA64" s="109">
        <f>CO!AB65</f>
        <v>1492148.4195144654</v>
      </c>
      <c r="AB64" s="109">
        <f>CO!AC65</f>
        <v>2543614.5008875164</v>
      </c>
      <c r="AC64" s="109">
        <f>CO!AD65</f>
        <v>3114876.3694172041</v>
      </c>
      <c r="AD64" s="109">
        <f>CO!AE65</f>
        <v>2697503.6155031053</v>
      </c>
      <c r="AE64" s="109">
        <f>CO!AF65</f>
        <v>2106451.1066666665</v>
      </c>
      <c r="AF64" s="109">
        <f>CO!AG65</f>
        <v>2590010.4717380614</v>
      </c>
      <c r="AG64" s="109">
        <f>CO!AH65</f>
        <v>3731399.6199768013</v>
      </c>
      <c r="AH64" s="109">
        <f>CO!AI65</f>
        <v>2878547.3619999988</v>
      </c>
      <c r="AI64" s="109">
        <f>CO!AJ65</f>
        <v>4270973.4728000006</v>
      </c>
      <c r="AJ64" s="109">
        <f>CO!AK65</f>
        <v>3608533.1539999996</v>
      </c>
      <c r="AK64" s="109">
        <f>CO!AL65</f>
        <v>2128</v>
      </c>
      <c r="AL64" s="110">
        <f t="shared" si="74"/>
        <v>50414765.272503823</v>
      </c>
      <c r="AN64" s="8"/>
    </row>
    <row r="65" spans="1:40" s="9" customFormat="1" ht="12.75" customHeight="1" x14ac:dyDescent="0.2">
      <c r="A65" s="159" t="s">
        <v>13</v>
      </c>
      <c r="B65" s="81" t="s">
        <v>0</v>
      </c>
      <c r="C65" s="107">
        <f>VA!D64</f>
        <v>4102</v>
      </c>
      <c r="D65" s="107">
        <f>VA!E64</f>
        <v>4940</v>
      </c>
      <c r="E65" s="107">
        <f>VA!F64</f>
        <v>5321</v>
      </c>
      <c r="F65" s="107">
        <f>VA!G64</f>
        <v>5975</v>
      </c>
      <c r="G65" s="107">
        <f>VA!H64</f>
        <v>6345</v>
      </c>
      <c r="H65" s="107">
        <f>VA!I64</f>
        <v>7010</v>
      </c>
      <c r="I65" s="107">
        <f>VA!J64</f>
        <v>7457</v>
      </c>
      <c r="J65" s="107">
        <f>VA!K64</f>
        <v>7039</v>
      </c>
      <c r="K65" s="107">
        <f>VA!L64</f>
        <v>6198</v>
      </c>
      <c r="L65" s="107">
        <f>VA!M64</f>
        <v>7830</v>
      </c>
      <c r="M65" s="107">
        <f>VA!N64</f>
        <v>7588</v>
      </c>
      <c r="N65" s="107">
        <f>VA!O64</f>
        <v>6847</v>
      </c>
      <c r="O65" s="107">
        <f>VA!P64</f>
        <v>10331</v>
      </c>
      <c r="P65" s="107">
        <f>VA!Q64</f>
        <v>8040</v>
      </c>
      <c r="Q65" s="107">
        <f>VA!R64</f>
        <v>8006</v>
      </c>
      <c r="R65" s="107">
        <f>VA!S64</f>
        <v>10858</v>
      </c>
      <c r="S65" s="107">
        <f>VA!T64</f>
        <v>10957</v>
      </c>
      <c r="T65" s="107">
        <f>VA!U64</f>
        <v>19975</v>
      </c>
      <c r="U65" s="107">
        <f>VA!V64</f>
        <v>13127</v>
      </c>
      <c r="V65" s="107">
        <f>VA!W64</f>
        <v>21372</v>
      </c>
      <c r="W65" s="107">
        <f>VA!X64</f>
        <v>6859</v>
      </c>
      <c r="X65" s="107">
        <f>VA!Y64</f>
        <v>9785</v>
      </c>
      <c r="Y65" s="107">
        <f>VA!Z64</f>
        <v>12510</v>
      </c>
      <c r="Z65" s="107">
        <f>VA!AA64</f>
        <v>21105</v>
      </c>
      <c r="AA65" s="107">
        <f>VA!AB64</f>
        <v>16166</v>
      </c>
      <c r="AB65" s="107">
        <f>VA!AC64</f>
        <v>24647</v>
      </c>
      <c r="AC65" s="107">
        <f>VA!AD64</f>
        <v>26161</v>
      </c>
      <c r="AD65" s="107">
        <f>VA!AE64</f>
        <v>24374</v>
      </c>
      <c r="AE65" s="107">
        <f>VA!AF64</f>
        <v>20635</v>
      </c>
      <c r="AF65" s="107">
        <f>VA!AG64</f>
        <v>24890</v>
      </c>
      <c r="AG65" s="107">
        <f>VA!AH64</f>
        <v>32704</v>
      </c>
      <c r="AH65" s="107">
        <f>VA!AI64</f>
        <v>28002</v>
      </c>
      <c r="AI65" s="107">
        <f>VA!AJ64</f>
        <v>15232</v>
      </c>
      <c r="AJ65" s="107">
        <f>VA!AK64</f>
        <v>12842</v>
      </c>
      <c r="AK65" s="107">
        <f>VA!AL64</f>
        <v>18</v>
      </c>
      <c r="AL65" s="108">
        <f t="shared" si="74"/>
        <v>455248</v>
      </c>
      <c r="AN65" s="8"/>
    </row>
    <row r="66" spans="1:40" s="9" customFormat="1" ht="12.75" customHeight="1" x14ac:dyDescent="0.2">
      <c r="A66" s="161"/>
      <c r="B66" s="82" t="s">
        <v>3</v>
      </c>
      <c r="C66" s="109">
        <f>VA!D65</f>
        <v>439290</v>
      </c>
      <c r="D66" s="109">
        <f>VA!E65</f>
        <v>544930</v>
      </c>
      <c r="E66" s="109">
        <f>VA!F65</f>
        <v>586165</v>
      </c>
      <c r="F66" s="109">
        <f>VA!G65</f>
        <v>650312</v>
      </c>
      <c r="G66" s="109">
        <f>VA!H65</f>
        <v>700583</v>
      </c>
      <c r="H66" s="109">
        <f>VA!I65</f>
        <v>803448</v>
      </c>
      <c r="I66" s="109">
        <f>VA!J65</f>
        <v>853372</v>
      </c>
      <c r="J66" s="109">
        <f>VA!K65</f>
        <v>824075</v>
      </c>
      <c r="K66" s="109">
        <f>VA!L65</f>
        <v>712096</v>
      </c>
      <c r="L66" s="109">
        <f>VA!M65</f>
        <v>920870</v>
      </c>
      <c r="M66" s="109">
        <f>VA!N65</f>
        <v>878476</v>
      </c>
      <c r="N66" s="109">
        <f>VA!O65</f>
        <v>892167</v>
      </c>
      <c r="O66" s="109">
        <f>VA!P65</f>
        <v>1255311</v>
      </c>
      <c r="P66" s="109">
        <f>VA!Q65</f>
        <v>1216779</v>
      </c>
      <c r="Q66" s="109">
        <f>VA!R65</f>
        <v>1224193</v>
      </c>
      <c r="R66" s="109">
        <f>VA!S65</f>
        <v>1810279</v>
      </c>
      <c r="S66" s="109">
        <f>VA!T65</f>
        <v>1847376.3</v>
      </c>
      <c r="T66" s="109">
        <f>VA!U65</f>
        <v>4226686</v>
      </c>
      <c r="U66" s="109">
        <f>VA!V65</f>
        <v>3052723.5500000003</v>
      </c>
      <c r="V66" s="109">
        <f>VA!W65</f>
        <v>6637922.7699999996</v>
      </c>
      <c r="W66" s="109">
        <f>VA!X65</f>
        <v>1798391.5</v>
      </c>
      <c r="X66" s="109">
        <f>VA!Y65</f>
        <v>3291274.65</v>
      </c>
      <c r="Y66" s="109">
        <f>VA!Z65</f>
        <v>3427542.2399999998</v>
      </c>
      <c r="Z66" s="109">
        <f>VA!AA65</f>
        <v>5410904.1299999999</v>
      </c>
      <c r="AA66" s="109">
        <f>VA!AB65</f>
        <v>3776866.3411916373</v>
      </c>
      <c r="AB66" s="109">
        <f>VA!AC65</f>
        <v>6560714.4566019708</v>
      </c>
      <c r="AC66" s="109">
        <f>VA!AD65</f>
        <v>6369579.6973410025</v>
      </c>
      <c r="AD66" s="109">
        <f>VA!AE65</f>
        <v>6944134.5528854486</v>
      </c>
      <c r="AE66" s="109">
        <f>VA!AF65</f>
        <v>5764394.0082981437</v>
      </c>
      <c r="AF66" s="109">
        <f>VA!AG65</f>
        <v>7323960.6813047538</v>
      </c>
      <c r="AG66" s="109">
        <f>VA!AH65</f>
        <v>9781878.7030000016</v>
      </c>
      <c r="AH66" s="109">
        <f>VA!AI65</f>
        <v>7297181.5014254153</v>
      </c>
      <c r="AI66" s="109">
        <f>VA!AJ65</f>
        <v>9326599.159</v>
      </c>
      <c r="AJ66" s="109">
        <f>VA!AK65</f>
        <v>8194537.7400000002</v>
      </c>
      <c r="AK66" s="109">
        <f>VA!AL65</f>
        <v>10713.529999999999</v>
      </c>
      <c r="AL66" s="110">
        <f t="shared" si="74"/>
        <v>115355727.51104838</v>
      </c>
      <c r="AN66" s="8"/>
    </row>
    <row r="67" spans="1:40" s="9" customFormat="1" ht="12.75" customHeight="1" x14ac:dyDescent="0.2">
      <c r="A67" s="159" t="s">
        <v>21</v>
      </c>
      <c r="B67" s="81" t="s">
        <v>0</v>
      </c>
      <c r="C67" s="107">
        <f>RM!D64</f>
        <v>23753</v>
      </c>
      <c r="D67" s="107">
        <f>RM!E64</f>
        <v>21331</v>
      </c>
      <c r="E67" s="107">
        <f>RM!F64</f>
        <v>27248</v>
      </c>
      <c r="F67" s="107">
        <f>RM!G64</f>
        <v>22725</v>
      </c>
      <c r="G67" s="107">
        <f>RM!H64</f>
        <v>28479</v>
      </c>
      <c r="H67" s="107">
        <f>RM!I64</f>
        <v>29845</v>
      </c>
      <c r="I67" s="107">
        <f>RM!J64</f>
        <v>26482</v>
      </c>
      <c r="J67" s="107">
        <f>RM!K64</f>
        <v>21399</v>
      </c>
      <c r="K67" s="107">
        <f>RM!L64</f>
        <v>21980</v>
      </c>
      <c r="L67" s="107">
        <f>RM!M64</f>
        <v>23542</v>
      </c>
      <c r="M67" s="107">
        <f>RM!N64</f>
        <v>22408</v>
      </c>
      <c r="N67" s="107">
        <f>RM!O64</f>
        <v>19126</v>
      </c>
      <c r="O67" s="107">
        <f>RM!P64</f>
        <v>24813</v>
      </c>
      <c r="P67" s="107">
        <f>RM!Q64</f>
        <v>26475</v>
      </c>
      <c r="Q67" s="107">
        <f>RM!R64</f>
        <v>20165</v>
      </c>
      <c r="R67" s="107">
        <f>RM!S64</f>
        <v>29458</v>
      </c>
      <c r="S67" s="107">
        <f>RM!T64</f>
        <v>31221</v>
      </c>
      <c r="T67" s="107">
        <f>RM!U64</f>
        <v>60209</v>
      </c>
      <c r="U67" s="107">
        <f>RM!V64</f>
        <v>52842</v>
      </c>
      <c r="V67" s="107">
        <f>RM!W64</f>
        <v>73391</v>
      </c>
      <c r="W67" s="107">
        <f>RM!X64</f>
        <v>27370</v>
      </c>
      <c r="X67" s="107">
        <f>RM!Y64</f>
        <v>38007</v>
      </c>
      <c r="Y67" s="107">
        <f>RM!Z64</f>
        <v>44285</v>
      </c>
      <c r="Z67" s="107">
        <f>RM!AA64</f>
        <v>64780</v>
      </c>
      <c r="AA67" s="107">
        <f>RM!AB64</f>
        <v>54301</v>
      </c>
      <c r="AB67" s="107">
        <f>RM!AC64</f>
        <v>66989</v>
      </c>
      <c r="AC67" s="107">
        <f>RM!AD64</f>
        <v>78940</v>
      </c>
      <c r="AD67" s="107">
        <f>RM!AE64</f>
        <v>71588</v>
      </c>
      <c r="AE67" s="107">
        <f>RM!AF64</f>
        <v>61038</v>
      </c>
      <c r="AF67" s="107">
        <f>RM!AG64</f>
        <v>55099</v>
      </c>
      <c r="AG67" s="107">
        <f>RM!AH64</f>
        <v>86394</v>
      </c>
      <c r="AH67" s="107">
        <f>RM!AI64</f>
        <v>103061</v>
      </c>
      <c r="AI67" s="107">
        <f>RM!AJ64</f>
        <v>55070</v>
      </c>
      <c r="AJ67" s="107">
        <f>RM!AK64</f>
        <v>38843</v>
      </c>
      <c r="AK67" s="107">
        <f>RM!AL64</f>
        <v>649</v>
      </c>
      <c r="AL67" s="108">
        <f t="shared" si="74"/>
        <v>1453306</v>
      </c>
      <c r="AN67" s="8"/>
    </row>
    <row r="68" spans="1:40" s="9" customFormat="1" ht="12.75" customHeight="1" x14ac:dyDescent="0.2">
      <c r="A68" s="161"/>
      <c r="B68" s="82" t="s">
        <v>3</v>
      </c>
      <c r="C68" s="109">
        <f>RM!D65</f>
        <v>2866360</v>
      </c>
      <c r="D68" s="109">
        <f>RM!E65</f>
        <v>2490400</v>
      </c>
      <c r="E68" s="109">
        <f>RM!F65</f>
        <v>2941290</v>
      </c>
      <c r="F68" s="109">
        <f>RM!G65</f>
        <v>2653126</v>
      </c>
      <c r="G68" s="109">
        <f>RM!H65</f>
        <v>3144283</v>
      </c>
      <c r="H68" s="109">
        <f>RM!I65</f>
        <v>3503668</v>
      </c>
      <c r="I68" s="109">
        <f>RM!J65</f>
        <v>3035459</v>
      </c>
      <c r="J68" s="109">
        <f>RM!K65</f>
        <v>2699243</v>
      </c>
      <c r="K68" s="109">
        <f>RM!L65</f>
        <v>2709774</v>
      </c>
      <c r="L68" s="109">
        <f>RM!M65</f>
        <v>2709627</v>
      </c>
      <c r="M68" s="109">
        <f>RM!N65</f>
        <v>2777783</v>
      </c>
      <c r="N68" s="109">
        <f>RM!O65</f>
        <v>2498773</v>
      </c>
      <c r="O68" s="109">
        <f>RM!P65</f>
        <v>2912504</v>
      </c>
      <c r="P68" s="109">
        <f>RM!Q65</f>
        <v>4120200</v>
      </c>
      <c r="Q68" s="109">
        <f>RM!R65</f>
        <v>3396105</v>
      </c>
      <c r="R68" s="109">
        <f>RM!S65</f>
        <v>5075659.88</v>
      </c>
      <c r="S68" s="109">
        <f>RM!T65</f>
        <v>4919823</v>
      </c>
      <c r="T68" s="109">
        <f>RM!U65</f>
        <v>12325342</v>
      </c>
      <c r="U68" s="109">
        <f>RM!V65</f>
        <v>11310963.409</v>
      </c>
      <c r="V68" s="109">
        <f>RM!W65</f>
        <v>20637425.399999999</v>
      </c>
      <c r="W68" s="109">
        <f>RM!X65</f>
        <v>8216162</v>
      </c>
      <c r="X68" s="109">
        <f>RM!Y65</f>
        <v>10662667.969999999</v>
      </c>
      <c r="Y68" s="109">
        <f>RM!Z65</f>
        <v>12629266.639999999</v>
      </c>
      <c r="Z68" s="109">
        <f>RM!AA65</f>
        <v>16672053.370000001</v>
      </c>
      <c r="AA68" s="109">
        <f>RM!AB65</f>
        <v>11574483.429602344</v>
      </c>
      <c r="AB68" s="109">
        <f>RM!AC65</f>
        <v>15773190.549984008</v>
      </c>
      <c r="AC68" s="109">
        <f>RM!AD65</f>
        <v>15588575.780826522</v>
      </c>
      <c r="AD68" s="109">
        <f>RM!AE65</f>
        <v>16477313.421055658</v>
      </c>
      <c r="AE68" s="109">
        <f>RM!AF65</f>
        <v>14586793.697379453</v>
      </c>
      <c r="AF68" s="109">
        <f>RM!AG65</f>
        <v>14673783.229492735</v>
      </c>
      <c r="AG68" s="109">
        <f>RM!AH65</f>
        <v>17089287.721590433</v>
      </c>
      <c r="AH68" s="109">
        <f>RM!AI65</f>
        <v>25902990.685088545</v>
      </c>
      <c r="AI68" s="109">
        <f>RM!AJ65</f>
        <v>32639828.419</v>
      </c>
      <c r="AJ68" s="109">
        <f>RM!AK65</f>
        <v>22794056.342999998</v>
      </c>
      <c r="AK68" s="109">
        <f>RM!AL65</f>
        <v>1418240.6</v>
      </c>
      <c r="AL68" s="110">
        <f t="shared" si="74"/>
        <v>335426502.54601973</v>
      </c>
      <c r="AN68" s="8"/>
    </row>
    <row r="69" spans="1:40" s="9" customFormat="1" ht="12.75" customHeight="1" x14ac:dyDescent="0.2">
      <c r="A69" s="159" t="s">
        <v>14</v>
      </c>
      <c r="B69" s="81" t="s">
        <v>0</v>
      </c>
      <c r="C69" s="107">
        <f>OH!D64</f>
        <v>3414</v>
      </c>
      <c r="D69" s="107">
        <f>OH!E64</f>
        <v>4318</v>
      </c>
      <c r="E69" s="107">
        <f>OH!F64</f>
        <v>5095</v>
      </c>
      <c r="F69" s="107">
        <f>OH!G64</f>
        <v>5604</v>
      </c>
      <c r="G69" s="107">
        <f>OH!H64</f>
        <v>5103</v>
      </c>
      <c r="H69" s="107">
        <f>OH!I64</f>
        <v>4367</v>
      </c>
      <c r="I69" s="107">
        <f>OH!J64</f>
        <v>5029</v>
      </c>
      <c r="J69" s="107">
        <f>OH!K64</f>
        <v>4437</v>
      </c>
      <c r="K69" s="107">
        <f>OH!L64</f>
        <v>5575</v>
      </c>
      <c r="L69" s="107">
        <f>OH!M64</f>
        <v>5471</v>
      </c>
      <c r="M69" s="107">
        <f>OH!N64</f>
        <v>4905</v>
      </c>
      <c r="N69" s="107">
        <f>OH!O64</f>
        <v>6203</v>
      </c>
      <c r="O69" s="107">
        <f>OH!P64</f>
        <v>7079</v>
      </c>
      <c r="P69" s="107">
        <f>OH!Q64</f>
        <v>6004</v>
      </c>
      <c r="Q69" s="107">
        <f>OH!R64</f>
        <v>5962</v>
      </c>
      <c r="R69" s="107">
        <f>OH!S64</f>
        <v>8255</v>
      </c>
      <c r="S69" s="107">
        <f>OH!T64</f>
        <v>6277</v>
      </c>
      <c r="T69" s="107">
        <f>OH!U64</f>
        <v>12551</v>
      </c>
      <c r="U69" s="107">
        <f>OH!V64</f>
        <v>5627</v>
      </c>
      <c r="V69" s="107">
        <f>OH!W64</f>
        <v>9797</v>
      </c>
      <c r="W69" s="107">
        <f>OH!X64</f>
        <v>3312</v>
      </c>
      <c r="X69" s="107">
        <f>OH!Y64</f>
        <v>4841</v>
      </c>
      <c r="Y69" s="107">
        <f>OH!Z64</f>
        <v>5971</v>
      </c>
      <c r="Z69" s="107">
        <f>OH!AA64</f>
        <v>9495</v>
      </c>
      <c r="AA69" s="107">
        <f>OH!AB64</f>
        <v>7886</v>
      </c>
      <c r="AB69" s="107">
        <f>OH!AC64</f>
        <v>14049</v>
      </c>
      <c r="AC69" s="107">
        <f>OH!AD64</f>
        <v>13758</v>
      </c>
      <c r="AD69" s="107">
        <f>OH!AE64</f>
        <v>11851</v>
      </c>
      <c r="AE69" s="107">
        <f>OH!AF64</f>
        <v>10985</v>
      </c>
      <c r="AF69" s="107">
        <f>OH!AG64</f>
        <v>11986</v>
      </c>
      <c r="AG69" s="107">
        <f>OH!AH64</f>
        <v>15641</v>
      </c>
      <c r="AH69" s="107">
        <f>OH!AI64</f>
        <v>11878</v>
      </c>
      <c r="AI69" s="107">
        <f>OH!AJ64</f>
        <v>11086</v>
      </c>
      <c r="AJ69" s="107">
        <f>OH!AK64</f>
        <v>9120</v>
      </c>
      <c r="AK69" s="107">
        <f>OH!AL64</f>
        <v>344</v>
      </c>
      <c r="AL69" s="108">
        <f t="shared" si="74"/>
        <v>263276</v>
      </c>
      <c r="AN69" s="8"/>
    </row>
    <row r="70" spans="1:40" s="9" customFormat="1" ht="12.75" customHeight="1" x14ac:dyDescent="0.2">
      <c r="A70" s="161"/>
      <c r="B70" s="82" t="s">
        <v>3</v>
      </c>
      <c r="C70" s="109">
        <f>OH!D65</f>
        <v>393050</v>
      </c>
      <c r="D70" s="109">
        <f>OH!E65</f>
        <v>492680</v>
      </c>
      <c r="E70" s="109">
        <f>OH!F65</f>
        <v>553670</v>
      </c>
      <c r="F70" s="109">
        <f>OH!G65</f>
        <v>644750</v>
      </c>
      <c r="G70" s="109">
        <f>OH!H65</f>
        <v>579083</v>
      </c>
      <c r="H70" s="109">
        <f>OH!I65</f>
        <v>484920</v>
      </c>
      <c r="I70" s="109">
        <f>OH!J65</f>
        <v>568117</v>
      </c>
      <c r="J70" s="109">
        <f>OH!K65</f>
        <v>522920</v>
      </c>
      <c r="K70" s="109">
        <f>OH!L65</f>
        <v>663427</v>
      </c>
      <c r="L70" s="109">
        <f>OH!M65</f>
        <v>694890</v>
      </c>
      <c r="M70" s="109">
        <f>OH!N65</f>
        <v>653559</v>
      </c>
      <c r="N70" s="109">
        <f>OH!O65</f>
        <v>803920</v>
      </c>
      <c r="O70" s="109">
        <f>OH!P65</f>
        <v>879059</v>
      </c>
      <c r="P70" s="109">
        <f>OH!Q65</f>
        <v>863257</v>
      </c>
      <c r="Q70" s="109">
        <f>OH!R65</f>
        <v>991936</v>
      </c>
      <c r="R70" s="109">
        <f>OH!S65</f>
        <v>1262256</v>
      </c>
      <c r="S70" s="109">
        <f>OH!T65</f>
        <v>869530</v>
      </c>
      <c r="T70" s="109">
        <f>OH!U65</f>
        <v>2903048</v>
      </c>
      <c r="U70" s="109">
        <f>OH!V65</f>
        <v>983670.11</v>
      </c>
      <c r="V70" s="109">
        <f>OH!W65</f>
        <v>3348775.34</v>
      </c>
      <c r="W70" s="109">
        <f>OH!X65</f>
        <v>1179140.1000000001</v>
      </c>
      <c r="X70" s="109">
        <f>OH!Y65</f>
        <v>1655061.78</v>
      </c>
      <c r="Y70" s="109">
        <f>OH!Z65</f>
        <v>1913093.3800000001</v>
      </c>
      <c r="Z70" s="109">
        <f>OH!AA65</f>
        <v>3150843.05</v>
      </c>
      <c r="AA70" s="109">
        <f>OH!AB65</f>
        <v>2112650.3156222305</v>
      </c>
      <c r="AB70" s="109">
        <f>OH!AC65</f>
        <v>5099334.18</v>
      </c>
      <c r="AC70" s="109">
        <f>OH!AD65</f>
        <v>4710127.8279999997</v>
      </c>
      <c r="AD70" s="109">
        <f>OH!AE65</f>
        <v>4187783.3709999998</v>
      </c>
      <c r="AE70" s="109">
        <f>OH!AF65</f>
        <v>2930814.5949999993</v>
      </c>
      <c r="AF70" s="109">
        <f>OH!AG65</f>
        <v>3629394.6730000004</v>
      </c>
      <c r="AG70" s="109">
        <f>OH!AH65</f>
        <v>4403656.5330000008</v>
      </c>
      <c r="AH70" s="109">
        <f>OH!AI65</f>
        <v>3600156.5595</v>
      </c>
      <c r="AI70" s="109">
        <f>OH!AJ65</f>
        <v>6148302.0200000014</v>
      </c>
      <c r="AJ70" s="109">
        <f>OH!AK65</f>
        <v>4077173.4649999999</v>
      </c>
      <c r="AK70" s="109">
        <f>OH!AL65</f>
        <v>48163.08</v>
      </c>
      <c r="AL70" s="110">
        <f t="shared" si="74"/>
        <v>68002212.380122229</v>
      </c>
      <c r="AN70" s="8"/>
    </row>
    <row r="71" spans="1:40" s="9" customFormat="1" ht="12.75" customHeight="1" x14ac:dyDescent="0.2">
      <c r="A71" s="159" t="s">
        <v>15</v>
      </c>
      <c r="B71" s="81" t="s">
        <v>0</v>
      </c>
      <c r="C71" s="107">
        <f>MA!D64</f>
        <v>3655</v>
      </c>
      <c r="D71" s="107">
        <f>MA!E64</f>
        <v>4144</v>
      </c>
      <c r="E71" s="107">
        <f>MA!F64</f>
        <v>4789</v>
      </c>
      <c r="F71" s="107">
        <f>MA!G64</f>
        <v>5840</v>
      </c>
      <c r="G71" s="107">
        <f>MA!H64</f>
        <v>4192</v>
      </c>
      <c r="H71" s="107">
        <f>MA!I64</f>
        <v>4925</v>
      </c>
      <c r="I71" s="107">
        <f>MA!J64</f>
        <v>6003</v>
      </c>
      <c r="J71" s="107">
        <f>MA!K64</f>
        <v>5680</v>
      </c>
      <c r="K71" s="107">
        <f>MA!L64</f>
        <v>6028</v>
      </c>
      <c r="L71" s="107">
        <f>MA!M64</f>
        <v>6068</v>
      </c>
      <c r="M71" s="107">
        <f>MA!N64</f>
        <v>5727</v>
      </c>
      <c r="N71" s="107">
        <f>MA!O64</f>
        <v>6524</v>
      </c>
      <c r="O71" s="107">
        <f>MA!P64</f>
        <v>10249</v>
      </c>
      <c r="P71" s="107">
        <f>MA!Q64</f>
        <v>11410</v>
      </c>
      <c r="Q71" s="107">
        <f>MA!R64</f>
        <v>9823</v>
      </c>
      <c r="R71" s="107">
        <f>MA!S64</f>
        <v>12777</v>
      </c>
      <c r="S71" s="107">
        <f>MA!T64</f>
        <v>15992</v>
      </c>
      <c r="T71" s="107">
        <f>MA!U64</f>
        <v>29347</v>
      </c>
      <c r="U71" s="107">
        <f>MA!V64</f>
        <v>15117</v>
      </c>
      <c r="V71" s="107">
        <f>MA!W64</f>
        <v>17612</v>
      </c>
      <c r="W71" s="107">
        <f>MA!X64</f>
        <v>7394</v>
      </c>
      <c r="X71" s="107">
        <f>MA!Y64</f>
        <v>7267</v>
      </c>
      <c r="Y71" s="107">
        <f>MA!Z64</f>
        <v>11029</v>
      </c>
      <c r="Z71" s="107">
        <f>MA!AA64</f>
        <v>21884</v>
      </c>
      <c r="AA71" s="107">
        <f>MA!AB64</f>
        <v>18286</v>
      </c>
      <c r="AB71" s="107">
        <f>MA!AC64</f>
        <v>24507</v>
      </c>
      <c r="AC71" s="107">
        <f>MA!AD64</f>
        <v>25653</v>
      </c>
      <c r="AD71" s="107">
        <f>MA!AE64</f>
        <v>22967</v>
      </c>
      <c r="AE71" s="107">
        <f>MA!AF64</f>
        <v>19443</v>
      </c>
      <c r="AF71" s="107">
        <f>MA!AG64</f>
        <v>22915</v>
      </c>
      <c r="AG71" s="107">
        <f>MA!AH64</f>
        <v>21615</v>
      </c>
      <c r="AH71" s="107">
        <f>MA!AI64</f>
        <v>24796</v>
      </c>
      <c r="AI71" s="107">
        <f>MA!AJ64</f>
        <v>17273</v>
      </c>
      <c r="AJ71" s="107">
        <f>MA!AK64</f>
        <v>13294</v>
      </c>
      <c r="AK71" s="107">
        <f>MA!AL64</f>
        <v>418</v>
      </c>
      <c r="AL71" s="108">
        <f t="shared" si="74"/>
        <v>444643</v>
      </c>
      <c r="AN71" s="8"/>
    </row>
    <row r="72" spans="1:40" s="9" customFormat="1" ht="12.75" customHeight="1" x14ac:dyDescent="0.2">
      <c r="A72" s="161"/>
      <c r="B72" s="82" t="s">
        <v>3</v>
      </c>
      <c r="C72" s="109">
        <f>MA!D65</f>
        <v>419730</v>
      </c>
      <c r="D72" s="109">
        <f>MA!E65</f>
        <v>467986</v>
      </c>
      <c r="E72" s="109">
        <f>MA!F65</f>
        <v>543065</v>
      </c>
      <c r="F72" s="109">
        <f>MA!G65</f>
        <v>667599</v>
      </c>
      <c r="G72" s="109">
        <f>MA!H65</f>
        <v>495984</v>
      </c>
      <c r="H72" s="109">
        <f>MA!I65</f>
        <v>553505</v>
      </c>
      <c r="I72" s="109">
        <f>MA!J65</f>
        <v>682725</v>
      </c>
      <c r="J72" s="109">
        <f>MA!K65</f>
        <v>657482</v>
      </c>
      <c r="K72" s="109">
        <f>MA!L65</f>
        <v>707634</v>
      </c>
      <c r="L72" s="109">
        <f>MA!M65</f>
        <v>699161</v>
      </c>
      <c r="M72" s="109">
        <f>MA!N65</f>
        <v>653294</v>
      </c>
      <c r="N72" s="109">
        <f>MA!O65</f>
        <v>762197</v>
      </c>
      <c r="O72" s="109">
        <f>MA!P65</f>
        <v>1192925</v>
      </c>
      <c r="P72" s="109">
        <f>MA!Q65</f>
        <v>1714976</v>
      </c>
      <c r="Q72" s="109">
        <f>MA!R65</f>
        <v>1758214</v>
      </c>
      <c r="R72" s="109">
        <f>MA!S65</f>
        <v>1739334</v>
      </c>
      <c r="S72" s="109">
        <f>MA!T65</f>
        <v>3437181</v>
      </c>
      <c r="T72" s="109">
        <f>MA!U65</f>
        <v>3624178</v>
      </c>
      <c r="U72" s="109">
        <f>MA!V65</f>
        <v>3122365.3299999996</v>
      </c>
      <c r="V72" s="109">
        <f>MA!W65</f>
        <v>4151493.2800000003</v>
      </c>
      <c r="W72" s="109">
        <f>MA!X65</f>
        <v>1401353.9</v>
      </c>
      <c r="X72" s="109">
        <f>MA!Y65</f>
        <v>1200085.33</v>
      </c>
      <c r="Y72" s="109">
        <f>MA!Z65</f>
        <v>1799119.5</v>
      </c>
      <c r="Z72" s="109">
        <f>MA!AA65</f>
        <v>4696298.82</v>
      </c>
      <c r="AA72" s="109">
        <f>MA!AB65</f>
        <v>3344749.6163817272</v>
      </c>
      <c r="AB72" s="109">
        <f>MA!AC65</f>
        <v>6373959.3027795274</v>
      </c>
      <c r="AC72" s="109">
        <f>MA!AD65</f>
        <v>5332479.5200000005</v>
      </c>
      <c r="AD72" s="109">
        <f>MA!AE65</f>
        <v>6714432.7489999989</v>
      </c>
      <c r="AE72" s="109">
        <f>MA!AF65</f>
        <v>4994632.9600000009</v>
      </c>
      <c r="AF72" s="109">
        <f>MA!AG65</f>
        <v>6122512.2470084028</v>
      </c>
      <c r="AG72" s="109">
        <f>MA!AH65</f>
        <v>5846997.4210000001</v>
      </c>
      <c r="AH72" s="109">
        <f>MA!AI65</f>
        <v>5711801.7016000003</v>
      </c>
      <c r="AI72" s="109">
        <f>MA!AJ65</f>
        <v>8313721.9360000007</v>
      </c>
      <c r="AJ72" s="109">
        <f>MA!AK65</f>
        <v>5481767.6895000003</v>
      </c>
      <c r="AK72" s="109">
        <f>MA!AL65</f>
        <v>39862.49</v>
      </c>
      <c r="AL72" s="110">
        <f t="shared" si="74"/>
        <v>95424803.793269664</v>
      </c>
      <c r="AN72" s="8"/>
    </row>
    <row r="73" spans="1:40" s="9" customFormat="1" ht="12.75" customHeight="1" x14ac:dyDescent="0.2">
      <c r="A73" s="159" t="s">
        <v>56</v>
      </c>
      <c r="B73" s="81" t="s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07">
        <v>0</v>
      </c>
      <c r="AF73" s="107">
        <f>ÑU!AG64</f>
        <v>10418</v>
      </c>
      <c r="AG73" s="107">
        <f>ÑU!AH64</f>
        <v>12969</v>
      </c>
      <c r="AH73" s="107">
        <f>ÑU!AI64</f>
        <v>10461</v>
      </c>
      <c r="AI73" s="107">
        <f>ÑU!AJ64</f>
        <v>9214</v>
      </c>
      <c r="AJ73" s="107">
        <f>ÑU!AK64</f>
        <v>8997</v>
      </c>
      <c r="AK73" s="107">
        <f>ÑU!AL64</f>
        <v>0</v>
      </c>
      <c r="AL73" s="108">
        <f t="shared" si="74"/>
        <v>52059</v>
      </c>
      <c r="AN73" s="8"/>
    </row>
    <row r="74" spans="1:40" s="9" customFormat="1" ht="12.75" customHeight="1" x14ac:dyDescent="0.2">
      <c r="A74" s="161"/>
      <c r="B74" s="82" t="s">
        <v>3</v>
      </c>
      <c r="C74" s="112">
        <v>0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09">
        <v>0</v>
      </c>
      <c r="AF74" s="109">
        <f>ÑU!AG65</f>
        <v>3987004.2609999999</v>
      </c>
      <c r="AG74" s="109">
        <f>ÑU!AH65</f>
        <v>3947651.4499999997</v>
      </c>
      <c r="AH74" s="109">
        <f>ÑU!AI65</f>
        <v>4201795.2089999998</v>
      </c>
      <c r="AI74" s="109">
        <f>ÑU!AJ65</f>
        <v>4790892.9389999993</v>
      </c>
      <c r="AJ74" s="109">
        <f>ÑU!AK65</f>
        <v>5127378.9370000018</v>
      </c>
      <c r="AK74" s="109">
        <f>ÑU!AL65</f>
        <v>0</v>
      </c>
      <c r="AL74" s="110">
        <f t="shared" si="74"/>
        <v>22054722.796</v>
      </c>
      <c r="AN74" s="8"/>
    </row>
    <row r="75" spans="1:40" s="9" customFormat="1" ht="12.75" customHeight="1" x14ac:dyDescent="0.2">
      <c r="A75" s="159" t="s">
        <v>16</v>
      </c>
      <c r="B75" s="81" t="s">
        <v>0</v>
      </c>
      <c r="C75" s="107">
        <f>BI!D64</f>
        <v>5038</v>
      </c>
      <c r="D75" s="107">
        <f>BI!E64</f>
        <v>5595</v>
      </c>
      <c r="E75" s="107">
        <f>BI!F64</f>
        <v>4965</v>
      </c>
      <c r="F75" s="107">
        <f>BI!G64</f>
        <v>5721</v>
      </c>
      <c r="G75" s="107">
        <f>BI!H64</f>
        <v>6840</v>
      </c>
      <c r="H75" s="107">
        <f>BI!I64</f>
        <v>7447</v>
      </c>
      <c r="I75" s="107">
        <f>BI!J64</f>
        <v>10221</v>
      </c>
      <c r="J75" s="107">
        <f>BI!K64</f>
        <v>8621</v>
      </c>
      <c r="K75" s="107">
        <f>BI!L64</f>
        <v>8316</v>
      </c>
      <c r="L75" s="107">
        <f>BI!M64</f>
        <v>7968</v>
      </c>
      <c r="M75" s="107">
        <f>BI!N64</f>
        <v>8143</v>
      </c>
      <c r="N75" s="107">
        <f>BI!O64</f>
        <v>9015</v>
      </c>
      <c r="O75" s="107">
        <f>BI!P64</f>
        <v>13765</v>
      </c>
      <c r="P75" s="107">
        <f>BI!Q64</f>
        <v>12703</v>
      </c>
      <c r="Q75" s="107">
        <f>BI!R64</f>
        <v>11242</v>
      </c>
      <c r="R75" s="107">
        <f>BI!S64</f>
        <v>17433</v>
      </c>
      <c r="S75" s="107">
        <f>BI!T64</f>
        <v>22209</v>
      </c>
      <c r="T75" s="107">
        <f>BI!U64</f>
        <v>32183</v>
      </c>
      <c r="U75" s="107">
        <f>BI!V64</f>
        <v>15863</v>
      </c>
      <c r="V75" s="107">
        <f>BI!W64</f>
        <v>26415</v>
      </c>
      <c r="W75" s="107">
        <f>BI!X64</f>
        <v>9782</v>
      </c>
      <c r="X75" s="107">
        <f>BI!Y64</f>
        <v>13156</v>
      </c>
      <c r="Y75" s="107">
        <f>BI!Z64</f>
        <v>16152</v>
      </c>
      <c r="Z75" s="107">
        <f>BI!AA64</f>
        <v>31184</v>
      </c>
      <c r="AA75" s="107">
        <f>BI!AB64</f>
        <v>28356</v>
      </c>
      <c r="AB75" s="107">
        <f>BI!AC64</f>
        <v>34746</v>
      </c>
      <c r="AC75" s="107">
        <f>BI!AD64</f>
        <v>38891</v>
      </c>
      <c r="AD75" s="107">
        <f>BI!AE64</f>
        <v>41242</v>
      </c>
      <c r="AE75" s="107">
        <f>BI!AF64</f>
        <v>27472</v>
      </c>
      <c r="AF75" s="107">
        <f>BI!AG64</f>
        <v>22141</v>
      </c>
      <c r="AG75" s="107">
        <f>BI!AH64</f>
        <v>31213</v>
      </c>
      <c r="AH75" s="107">
        <f>BI!AI64</f>
        <v>29704</v>
      </c>
      <c r="AI75" s="107">
        <f>BI!AJ64</f>
        <v>17477</v>
      </c>
      <c r="AJ75" s="107">
        <f>BI!AK64</f>
        <v>16982</v>
      </c>
      <c r="AK75" s="107">
        <f>BI!AL64</f>
        <v>1030</v>
      </c>
      <c r="AL75" s="108">
        <f t="shared" si="74"/>
        <v>599231</v>
      </c>
      <c r="AN75" s="8"/>
    </row>
    <row r="76" spans="1:40" s="9" customFormat="1" ht="12.75" customHeight="1" x14ac:dyDescent="0.2">
      <c r="A76" s="161"/>
      <c r="B76" s="82" t="s">
        <v>3</v>
      </c>
      <c r="C76" s="109">
        <f>BI!D65</f>
        <v>558780</v>
      </c>
      <c r="D76" s="109">
        <f>BI!E65</f>
        <v>618980</v>
      </c>
      <c r="E76" s="109">
        <f>BI!F65</f>
        <v>536620</v>
      </c>
      <c r="F76" s="109">
        <f>BI!G65</f>
        <v>602760</v>
      </c>
      <c r="G76" s="109">
        <f>BI!H65</f>
        <v>759698</v>
      </c>
      <c r="H76" s="109">
        <f>BI!I65</f>
        <v>843870</v>
      </c>
      <c r="I76" s="109">
        <f>BI!J65</f>
        <v>1169506</v>
      </c>
      <c r="J76" s="109">
        <f>BI!K65</f>
        <v>1035260</v>
      </c>
      <c r="K76" s="109">
        <f>BI!L65</f>
        <v>1078927</v>
      </c>
      <c r="L76" s="109">
        <f>BI!M65</f>
        <v>981710</v>
      </c>
      <c r="M76" s="109">
        <f>BI!N65</f>
        <v>1008860</v>
      </c>
      <c r="N76" s="109">
        <f>BI!O65</f>
        <v>1271789</v>
      </c>
      <c r="O76" s="109">
        <f>BI!P65</f>
        <v>2125007</v>
      </c>
      <c r="P76" s="109">
        <f>BI!Q65</f>
        <v>2095184</v>
      </c>
      <c r="Q76" s="109">
        <f>BI!R65</f>
        <v>2040944</v>
      </c>
      <c r="R76" s="109">
        <f>BI!S65</f>
        <v>2849781</v>
      </c>
      <c r="S76" s="109">
        <f>BI!T65</f>
        <v>3272584</v>
      </c>
      <c r="T76" s="109">
        <f>BI!U65</f>
        <v>4520510</v>
      </c>
      <c r="U76" s="109">
        <f>BI!V65</f>
        <v>3760996.84</v>
      </c>
      <c r="V76" s="109">
        <f>BI!W65</f>
        <v>7817186.96</v>
      </c>
      <c r="W76" s="109">
        <f>BI!X65</f>
        <v>2405959.6</v>
      </c>
      <c r="X76" s="109">
        <f>BI!Y65</f>
        <v>2862874.7</v>
      </c>
      <c r="Y76" s="109">
        <f>BI!Z65</f>
        <v>2929187.44</v>
      </c>
      <c r="Z76" s="109">
        <f>BI!AA65</f>
        <v>7149223.4100000001</v>
      </c>
      <c r="AA76" s="109">
        <f>BI!AB65</f>
        <v>6539084.6698728362</v>
      </c>
      <c r="AB76" s="109">
        <f>BI!AC65</f>
        <v>10519225.996698709</v>
      </c>
      <c r="AC76" s="109">
        <f>BI!AD65</f>
        <v>10990841.169738423</v>
      </c>
      <c r="AD76" s="109">
        <f>BI!AE65</f>
        <v>10996816.507997204</v>
      </c>
      <c r="AE76" s="109">
        <f>BI!AF65</f>
        <v>8684584.7678965963</v>
      </c>
      <c r="AF76" s="109">
        <f>BI!AG65</f>
        <v>7660436.1000834415</v>
      </c>
      <c r="AG76" s="109">
        <f>BI!AH65</f>
        <v>9506266.2893902212</v>
      </c>
      <c r="AH76" s="109">
        <f>BI!AI65</f>
        <v>8200475.6889999993</v>
      </c>
      <c r="AI76" s="109">
        <f>BI!AJ65</f>
        <v>10149414.461800002</v>
      </c>
      <c r="AJ76" s="109">
        <f>BI!AK65</f>
        <v>9864619.7510000002</v>
      </c>
      <c r="AK76" s="109">
        <f>BI!AL65</f>
        <v>1666414</v>
      </c>
      <c r="AL76" s="110">
        <f t="shared" si="74"/>
        <v>149074378.35347742</v>
      </c>
      <c r="AN76" s="8"/>
    </row>
    <row r="77" spans="1:40" s="9" customFormat="1" ht="12.75" customHeight="1" x14ac:dyDescent="0.2">
      <c r="A77" s="159" t="s">
        <v>17</v>
      </c>
      <c r="B77" s="81" t="s">
        <v>0</v>
      </c>
      <c r="C77" s="107">
        <f>AR!D64</f>
        <v>2321</v>
      </c>
      <c r="D77" s="107">
        <f>AR!E64</f>
        <v>3242</v>
      </c>
      <c r="E77" s="107">
        <f>AR!F64</f>
        <v>3581</v>
      </c>
      <c r="F77" s="107">
        <f>AR!G64</f>
        <v>4587</v>
      </c>
      <c r="G77" s="107">
        <f>AR!H64</f>
        <v>4280</v>
      </c>
      <c r="H77" s="107">
        <f>AR!I64</f>
        <v>3824</v>
      </c>
      <c r="I77" s="107">
        <f>AR!J64</f>
        <v>4710</v>
      </c>
      <c r="J77" s="107">
        <f>AR!K64</f>
        <v>4750</v>
      </c>
      <c r="K77" s="107">
        <f>AR!L64</f>
        <v>4265</v>
      </c>
      <c r="L77" s="107">
        <f>AR!M64</f>
        <v>4852</v>
      </c>
      <c r="M77" s="107">
        <f>AR!N64</f>
        <v>3799</v>
      </c>
      <c r="N77" s="107">
        <f>AR!O64</f>
        <v>5087</v>
      </c>
      <c r="O77" s="107">
        <f>AR!P64</f>
        <v>4849</v>
      </c>
      <c r="P77" s="107">
        <f>AR!Q64</f>
        <v>5851</v>
      </c>
      <c r="Q77" s="107">
        <f>AR!R64</f>
        <v>6556</v>
      </c>
      <c r="R77" s="107">
        <f>AR!S64</f>
        <v>8296</v>
      </c>
      <c r="S77" s="107">
        <f>AR!T64</f>
        <v>11457</v>
      </c>
      <c r="T77" s="107">
        <f>AR!U64</f>
        <v>25746</v>
      </c>
      <c r="U77" s="107">
        <f>AR!V64</f>
        <v>14727</v>
      </c>
      <c r="V77" s="107">
        <f>AR!W64</f>
        <v>23430</v>
      </c>
      <c r="W77" s="107">
        <f>AR!X64</f>
        <v>7694</v>
      </c>
      <c r="X77" s="107">
        <f>AR!Y64</f>
        <v>11656</v>
      </c>
      <c r="Y77" s="107">
        <f>AR!Z64</f>
        <v>14298</v>
      </c>
      <c r="Z77" s="107">
        <f>AR!AA64</f>
        <v>19827</v>
      </c>
      <c r="AA77" s="107">
        <f>AR!AB64</f>
        <v>17933</v>
      </c>
      <c r="AB77" s="107">
        <f>AR!AC64</f>
        <v>20359</v>
      </c>
      <c r="AC77" s="107">
        <f>AR!AD64</f>
        <v>24638</v>
      </c>
      <c r="AD77" s="107">
        <f>AR!AE64</f>
        <v>25440</v>
      </c>
      <c r="AE77" s="107">
        <f>AR!AF64</f>
        <v>16453</v>
      </c>
      <c r="AF77" s="107">
        <f>AR!AG64</f>
        <v>19011</v>
      </c>
      <c r="AG77" s="107">
        <f>AR!AH64</f>
        <v>20260</v>
      </c>
      <c r="AH77" s="107">
        <f>AR!AI64</f>
        <v>24576</v>
      </c>
      <c r="AI77" s="107">
        <f>AR!AJ64</f>
        <v>16009</v>
      </c>
      <c r="AJ77" s="107">
        <f>AR!AK64</f>
        <v>10701</v>
      </c>
      <c r="AK77" s="107">
        <f>AR!AL64</f>
        <v>7</v>
      </c>
      <c r="AL77" s="108">
        <f t="shared" si="74"/>
        <v>399072</v>
      </c>
      <c r="AN77" s="8"/>
    </row>
    <row r="78" spans="1:40" s="9" customFormat="1" ht="12.75" customHeight="1" x14ac:dyDescent="0.2">
      <c r="A78" s="161"/>
      <c r="B78" s="82" t="s">
        <v>3</v>
      </c>
      <c r="C78" s="109">
        <f>AR!D65</f>
        <v>249030</v>
      </c>
      <c r="D78" s="109">
        <f>AR!E65</f>
        <v>359770</v>
      </c>
      <c r="E78" s="109">
        <f>AR!F65</f>
        <v>398108</v>
      </c>
      <c r="F78" s="109">
        <f>AR!G65</f>
        <v>459872</v>
      </c>
      <c r="G78" s="109">
        <f>AR!H65</f>
        <v>477506</v>
      </c>
      <c r="H78" s="109">
        <f>AR!I65</f>
        <v>437747</v>
      </c>
      <c r="I78" s="109">
        <f>AR!J65</f>
        <v>569148</v>
      </c>
      <c r="J78" s="109">
        <f>AR!K65</f>
        <v>619017</v>
      </c>
      <c r="K78" s="109">
        <f>AR!L65</f>
        <v>529630</v>
      </c>
      <c r="L78" s="109">
        <f>AR!M65</f>
        <v>633192</v>
      </c>
      <c r="M78" s="109">
        <f>AR!N65</f>
        <v>483707</v>
      </c>
      <c r="N78" s="109">
        <f>AR!O65</f>
        <v>761497</v>
      </c>
      <c r="O78" s="109">
        <f>AR!P65</f>
        <v>722837</v>
      </c>
      <c r="P78" s="109">
        <f>AR!Q65</f>
        <v>1172000</v>
      </c>
      <c r="Q78" s="109">
        <f>AR!R65</f>
        <v>1408494</v>
      </c>
      <c r="R78" s="109">
        <f>AR!S65</f>
        <v>1333490</v>
      </c>
      <c r="S78" s="109">
        <f>AR!T65</f>
        <v>2315012</v>
      </c>
      <c r="T78" s="109">
        <f>AR!U65</f>
        <v>3705293</v>
      </c>
      <c r="U78" s="109">
        <f>AR!V65</f>
        <v>2452894.5</v>
      </c>
      <c r="V78" s="109">
        <f>AR!W65</f>
        <v>4691703.6199999992</v>
      </c>
      <c r="W78" s="109">
        <f>AR!X65</f>
        <v>1662201.6</v>
      </c>
      <c r="X78" s="109">
        <f>AR!Y65</f>
        <v>2457252.02</v>
      </c>
      <c r="Y78" s="109">
        <f>AR!Z65</f>
        <v>2848581.0999999996</v>
      </c>
      <c r="Z78" s="109">
        <f>AR!AA65</f>
        <v>4093217.1</v>
      </c>
      <c r="AA78" s="109">
        <f>AR!AB65</f>
        <v>4001190.1596404803</v>
      </c>
      <c r="AB78" s="109">
        <f>AR!AC65</f>
        <v>6252229.8199999975</v>
      </c>
      <c r="AC78" s="109">
        <f>AR!AD65</f>
        <v>6229672.3200000003</v>
      </c>
      <c r="AD78" s="109">
        <f>AR!AE65</f>
        <v>8403500.165000001</v>
      </c>
      <c r="AE78" s="109">
        <f>AR!AF65</f>
        <v>5522581.9700000007</v>
      </c>
      <c r="AF78" s="109">
        <f>AR!AG65</f>
        <v>7285604.6999999993</v>
      </c>
      <c r="AG78" s="109">
        <f>AR!AH65</f>
        <v>6327577.8585600005</v>
      </c>
      <c r="AH78" s="109">
        <f>AR!AI65</f>
        <v>7965165.6078000003</v>
      </c>
      <c r="AI78" s="109">
        <f>AR!AJ65</f>
        <v>9928366.4930000007</v>
      </c>
      <c r="AJ78" s="109">
        <f>AR!AK65</f>
        <v>7658278.0265000015</v>
      </c>
      <c r="AK78" s="109">
        <f>AR!AL65</f>
        <v>33820.239999999998</v>
      </c>
      <c r="AL78" s="110">
        <f t="shared" si="74"/>
        <v>104449187.30050048</v>
      </c>
      <c r="AN78" s="8"/>
    </row>
    <row r="79" spans="1:40" s="9" customFormat="1" ht="12.75" customHeight="1" x14ac:dyDescent="0.2">
      <c r="A79" s="159" t="s">
        <v>18</v>
      </c>
      <c r="B79" s="81" t="s">
        <v>0</v>
      </c>
      <c r="C79" s="107">
        <f>LR!D64</f>
        <v>0</v>
      </c>
      <c r="D79" s="107">
        <f>LR!E64</f>
        <v>0</v>
      </c>
      <c r="E79" s="107">
        <f>LR!F64</f>
        <v>0</v>
      </c>
      <c r="F79" s="107">
        <f>LR!G64</f>
        <v>0</v>
      </c>
      <c r="G79" s="107">
        <f>LR!H64</f>
        <v>0</v>
      </c>
      <c r="H79" s="107">
        <f>LR!I64</f>
        <v>0</v>
      </c>
      <c r="I79" s="107">
        <f>LR!J64</f>
        <v>0</v>
      </c>
      <c r="J79" s="107">
        <f>LR!K64</f>
        <v>0</v>
      </c>
      <c r="K79" s="107">
        <f>LR!L64</f>
        <v>0</v>
      </c>
      <c r="L79" s="107">
        <f>LR!M64</f>
        <v>0</v>
      </c>
      <c r="M79" s="107">
        <f>LR!N64</f>
        <v>0</v>
      </c>
      <c r="N79" s="107">
        <f>LR!O64</f>
        <v>0</v>
      </c>
      <c r="O79" s="107">
        <f>LR!P64</f>
        <v>0</v>
      </c>
      <c r="P79" s="107">
        <f>LR!Q64</f>
        <v>0</v>
      </c>
      <c r="Q79" s="107">
        <f>LR!R64</f>
        <v>0</v>
      </c>
      <c r="R79" s="107">
        <f>LR!S64</f>
        <v>0</v>
      </c>
      <c r="S79" s="107">
        <f>LR!T64</f>
        <v>0</v>
      </c>
      <c r="T79" s="107">
        <f>LR!U64</f>
        <v>0</v>
      </c>
      <c r="U79" s="107">
        <f>LR!V64</f>
        <v>4459</v>
      </c>
      <c r="V79" s="107">
        <f>LR!W64</f>
        <v>5204</v>
      </c>
      <c r="W79" s="107">
        <f>LR!X64</f>
        <v>3853</v>
      </c>
      <c r="X79" s="107">
        <f>LR!Y64</f>
        <v>3894</v>
      </c>
      <c r="Y79" s="107">
        <f>LR!Z64</f>
        <v>4647</v>
      </c>
      <c r="Z79" s="107">
        <f>LR!AA64</f>
        <v>5307</v>
      </c>
      <c r="AA79" s="107">
        <f>LR!AB64</f>
        <v>5042</v>
      </c>
      <c r="AB79" s="107">
        <f>LR!AC64</f>
        <v>6695</v>
      </c>
      <c r="AC79" s="107">
        <f>LR!AD64</f>
        <v>7621</v>
      </c>
      <c r="AD79" s="107">
        <f>LR!AE64</f>
        <v>6222</v>
      </c>
      <c r="AE79" s="107">
        <f>LR!AF64</f>
        <v>6002</v>
      </c>
      <c r="AF79" s="107">
        <f>LR!AG64</f>
        <v>5618</v>
      </c>
      <c r="AG79" s="107">
        <f>LR!AH64</f>
        <v>6793</v>
      </c>
      <c r="AH79" s="107">
        <f>LR!AI64</f>
        <v>6159</v>
      </c>
      <c r="AI79" s="107">
        <f>LR!AJ64</f>
        <v>3763</v>
      </c>
      <c r="AJ79" s="107">
        <f>LR!AK64</f>
        <v>2202</v>
      </c>
      <c r="AK79" s="107">
        <f>LR!AL64</f>
        <v>1</v>
      </c>
      <c r="AL79" s="108">
        <f t="shared" si="74"/>
        <v>83482</v>
      </c>
      <c r="AN79" s="8"/>
    </row>
    <row r="80" spans="1:40" s="9" customFormat="1" ht="12.75" customHeight="1" x14ac:dyDescent="0.2">
      <c r="A80" s="161"/>
      <c r="B80" s="82" t="s">
        <v>3</v>
      </c>
      <c r="C80" s="109">
        <f>LR!D65</f>
        <v>0</v>
      </c>
      <c r="D80" s="109">
        <f>LR!E65</f>
        <v>0</v>
      </c>
      <c r="E80" s="109">
        <f>LR!F65</f>
        <v>0</v>
      </c>
      <c r="F80" s="109">
        <f>LR!G65</f>
        <v>0</v>
      </c>
      <c r="G80" s="109">
        <f>LR!H65</f>
        <v>0</v>
      </c>
      <c r="H80" s="109">
        <f>LR!I65</f>
        <v>0</v>
      </c>
      <c r="I80" s="109">
        <f>LR!J65</f>
        <v>0</v>
      </c>
      <c r="J80" s="109">
        <f>LR!K65</f>
        <v>0</v>
      </c>
      <c r="K80" s="109">
        <f>LR!L65</f>
        <v>0</v>
      </c>
      <c r="L80" s="109">
        <f>LR!M65</f>
        <v>0</v>
      </c>
      <c r="M80" s="109">
        <f>LR!N65</f>
        <v>0</v>
      </c>
      <c r="N80" s="109">
        <f>LR!O65</f>
        <v>0</v>
      </c>
      <c r="O80" s="109">
        <f>LR!P65</f>
        <v>0</v>
      </c>
      <c r="P80" s="109">
        <f>LR!Q65</f>
        <v>0</v>
      </c>
      <c r="Q80" s="109">
        <f>LR!R65</f>
        <v>0</v>
      </c>
      <c r="R80" s="109">
        <f>LR!S65</f>
        <v>0</v>
      </c>
      <c r="S80" s="109">
        <f>LR!T65</f>
        <v>0</v>
      </c>
      <c r="T80" s="109">
        <f>LR!U65</f>
        <v>0</v>
      </c>
      <c r="U80" s="109">
        <f>LR!V65</f>
        <v>798340</v>
      </c>
      <c r="V80" s="109">
        <f>LR!W65</f>
        <v>1397148.7399999998</v>
      </c>
      <c r="W80" s="109">
        <f>LR!X65</f>
        <v>657896.80000000005</v>
      </c>
      <c r="X80" s="109">
        <f>LR!Y65</f>
        <v>937394.49</v>
      </c>
      <c r="Y80" s="109">
        <f>LR!Z65</f>
        <v>974617.54</v>
      </c>
      <c r="Z80" s="109">
        <f>LR!AA65</f>
        <v>1210841.48</v>
      </c>
      <c r="AA80" s="109">
        <f>LR!AB65</f>
        <v>1043658.67</v>
      </c>
      <c r="AB80" s="109">
        <f>LR!AC65</f>
        <v>1613589.1099999999</v>
      </c>
      <c r="AC80" s="109">
        <f>LR!AD65</f>
        <v>2294115.6300000004</v>
      </c>
      <c r="AD80" s="109">
        <f>LR!AE65</f>
        <v>1871512</v>
      </c>
      <c r="AE80" s="109">
        <f>LR!AF65</f>
        <v>1830130.9899999998</v>
      </c>
      <c r="AF80" s="109">
        <f>LR!AG65</f>
        <v>1373144.503</v>
      </c>
      <c r="AG80" s="109">
        <f>LR!AH65</f>
        <v>2317166.75</v>
      </c>
      <c r="AH80" s="109">
        <f>LR!AI65</f>
        <v>1983374.7459999998</v>
      </c>
      <c r="AI80" s="109">
        <f>LR!AJ65</f>
        <v>2793882.2180000003</v>
      </c>
      <c r="AJ80" s="109">
        <f>LR!AK65</f>
        <v>1528775.9260000002</v>
      </c>
      <c r="AK80" s="109">
        <f>LR!AL65</f>
        <v>24572.95</v>
      </c>
      <c r="AL80" s="110">
        <f t="shared" si="74"/>
        <v>24650162.543000001</v>
      </c>
      <c r="AN80" s="8"/>
    </row>
    <row r="81" spans="1:41" s="9" customFormat="1" ht="12.75" customHeight="1" x14ac:dyDescent="0.2">
      <c r="A81" s="159" t="s">
        <v>19</v>
      </c>
      <c r="B81" s="81" t="s">
        <v>0</v>
      </c>
      <c r="C81" s="107">
        <f>LL!D64</f>
        <v>2945</v>
      </c>
      <c r="D81" s="107">
        <f>LL!E64</f>
        <v>2630</v>
      </c>
      <c r="E81" s="107">
        <f>LL!F64</f>
        <v>2651</v>
      </c>
      <c r="F81" s="107">
        <f>LL!G64</f>
        <v>3493</v>
      </c>
      <c r="G81" s="107">
        <f>LL!H64</f>
        <v>3879</v>
      </c>
      <c r="H81" s="107">
        <f>LL!I64</f>
        <v>3140</v>
      </c>
      <c r="I81" s="107">
        <f>LL!J64</f>
        <v>4630</v>
      </c>
      <c r="J81" s="107">
        <f>LL!K64</f>
        <v>3769</v>
      </c>
      <c r="K81" s="107">
        <f>LL!L64</f>
        <v>3726</v>
      </c>
      <c r="L81" s="107">
        <f>LL!M64</f>
        <v>2851</v>
      </c>
      <c r="M81" s="107">
        <f>LL!N64</f>
        <v>3898</v>
      </c>
      <c r="N81" s="107">
        <f>LL!O64</f>
        <v>4700</v>
      </c>
      <c r="O81" s="107">
        <f>LL!P64</f>
        <v>7190</v>
      </c>
      <c r="P81" s="107">
        <f>LL!Q64</f>
        <v>5996</v>
      </c>
      <c r="Q81" s="107">
        <f>LL!R64</f>
        <v>7274</v>
      </c>
      <c r="R81" s="107">
        <f>LL!S64</f>
        <v>8871</v>
      </c>
      <c r="S81" s="107">
        <f>LL!T64</f>
        <v>8197</v>
      </c>
      <c r="T81" s="107">
        <f>LL!U64</f>
        <v>14482</v>
      </c>
      <c r="U81" s="107">
        <f>LL!V64</f>
        <v>8749</v>
      </c>
      <c r="V81" s="107">
        <f>LL!W64</f>
        <v>12890</v>
      </c>
      <c r="W81" s="107">
        <f>LL!X64</f>
        <v>5235</v>
      </c>
      <c r="X81" s="107">
        <f>LL!Y64</f>
        <v>8363</v>
      </c>
      <c r="Y81" s="107">
        <f>LL!Z64</f>
        <v>8138</v>
      </c>
      <c r="Z81" s="107">
        <f>LL!AA64</f>
        <v>10897</v>
      </c>
      <c r="AA81" s="107">
        <f>LL!AB64</f>
        <v>10041</v>
      </c>
      <c r="AB81" s="107">
        <f>LL!AC64</f>
        <v>15510</v>
      </c>
      <c r="AC81" s="107">
        <f>LL!AD64</f>
        <v>14055</v>
      </c>
      <c r="AD81" s="107">
        <f>LL!AE64</f>
        <v>13178</v>
      </c>
      <c r="AE81" s="107">
        <f>LL!AF64</f>
        <v>10375</v>
      </c>
      <c r="AF81" s="107">
        <f>LL!AG64</f>
        <v>12545</v>
      </c>
      <c r="AG81" s="107">
        <f>LL!AH64</f>
        <v>13440</v>
      </c>
      <c r="AH81" s="107">
        <f>LL!AI64</f>
        <v>14781</v>
      </c>
      <c r="AI81" s="107">
        <f>LL!AJ64</f>
        <v>11505</v>
      </c>
      <c r="AJ81" s="107">
        <f>LL!AK64</f>
        <v>6631</v>
      </c>
      <c r="AK81" s="107">
        <f>LL!AL64</f>
        <v>70</v>
      </c>
      <c r="AL81" s="108">
        <f t="shared" si="74"/>
        <v>270725</v>
      </c>
      <c r="AN81" s="8"/>
    </row>
    <row r="82" spans="1:41" s="9" customFormat="1" ht="12.75" customHeight="1" x14ac:dyDescent="0.2">
      <c r="A82" s="161"/>
      <c r="B82" s="82" t="s">
        <v>3</v>
      </c>
      <c r="C82" s="109">
        <f>LL!D65</f>
        <v>335340</v>
      </c>
      <c r="D82" s="109">
        <f>LL!E65</f>
        <v>290700</v>
      </c>
      <c r="E82" s="109">
        <f>LL!F65</f>
        <v>291215</v>
      </c>
      <c r="F82" s="109">
        <f>LL!G65</f>
        <v>384964</v>
      </c>
      <c r="G82" s="109">
        <f>LL!H65</f>
        <v>433309</v>
      </c>
      <c r="H82" s="109">
        <f>LL!I65</f>
        <v>354454</v>
      </c>
      <c r="I82" s="109">
        <f>LL!J65</f>
        <v>532661</v>
      </c>
      <c r="J82" s="109">
        <f>LL!K65</f>
        <v>452106</v>
      </c>
      <c r="K82" s="109">
        <f>LL!L65</f>
        <v>428272</v>
      </c>
      <c r="L82" s="109">
        <f>LL!M65</f>
        <v>359157</v>
      </c>
      <c r="M82" s="109">
        <f>LL!N65</f>
        <v>445114</v>
      </c>
      <c r="N82" s="109">
        <f>LL!O65</f>
        <v>600427</v>
      </c>
      <c r="O82" s="109">
        <f>LL!P65</f>
        <v>993105</v>
      </c>
      <c r="P82" s="109">
        <f>LL!Q65</f>
        <v>965898</v>
      </c>
      <c r="Q82" s="109">
        <f>LL!R65</f>
        <v>1339230</v>
      </c>
      <c r="R82" s="109">
        <f>LL!S65</f>
        <v>1341620</v>
      </c>
      <c r="S82" s="109">
        <f>LL!T65</f>
        <v>1686528</v>
      </c>
      <c r="T82" s="109">
        <f>LL!U65</f>
        <v>3095589</v>
      </c>
      <c r="U82" s="109">
        <f>LL!V65</f>
        <v>2401706.87</v>
      </c>
      <c r="V82" s="109">
        <f>LL!W65</f>
        <v>4403195.42</v>
      </c>
      <c r="W82" s="109">
        <f>LL!X65</f>
        <v>1517858</v>
      </c>
      <c r="X82" s="109">
        <f>LL!Y65</f>
        <v>2491301.58</v>
      </c>
      <c r="Y82" s="109">
        <f>LL!Z65</f>
        <v>2064349.7</v>
      </c>
      <c r="Z82" s="109">
        <f>LL!AA65</f>
        <v>2615233.61</v>
      </c>
      <c r="AA82" s="109">
        <f>LL!AB65</f>
        <v>2151445.2351087695</v>
      </c>
      <c r="AB82" s="109">
        <f>LL!AC65</f>
        <v>4235800.6245057993</v>
      </c>
      <c r="AC82" s="109">
        <f>LL!AD65</f>
        <v>4175618.1962603531</v>
      </c>
      <c r="AD82" s="109">
        <f>LL!AE65</f>
        <v>5433161.9000000004</v>
      </c>
      <c r="AE82" s="109">
        <f>LL!AF65</f>
        <v>3882747.69</v>
      </c>
      <c r="AF82" s="109">
        <f>LL!AG65</f>
        <v>4531665.3149999995</v>
      </c>
      <c r="AG82" s="109">
        <f>LL!AH65</f>
        <v>4629132.37</v>
      </c>
      <c r="AH82" s="109">
        <f>LL!AI65</f>
        <v>4455936.9879999999</v>
      </c>
      <c r="AI82" s="109">
        <f>LL!AJ65</f>
        <v>8486356.5669999998</v>
      </c>
      <c r="AJ82" s="109">
        <f>LL!AK65</f>
        <v>5368971.8359999992</v>
      </c>
      <c r="AK82" s="109">
        <f>LL!AL65</f>
        <v>37624.879999999997</v>
      </c>
      <c r="AL82" s="110">
        <f t="shared" si="74"/>
        <v>77211795.781874895</v>
      </c>
      <c r="AN82" s="8"/>
    </row>
    <row r="83" spans="1:41" s="9" customFormat="1" ht="12.75" customHeight="1" x14ac:dyDescent="0.2">
      <c r="A83" s="159" t="s">
        <v>40</v>
      </c>
      <c r="B83" s="81" t="s">
        <v>0</v>
      </c>
      <c r="C83" s="107">
        <f>AY!D64</f>
        <v>266</v>
      </c>
      <c r="D83" s="107">
        <f>AY!E64</f>
        <v>266</v>
      </c>
      <c r="E83" s="107">
        <f>AY!F64</f>
        <v>369</v>
      </c>
      <c r="F83" s="107">
        <f>AY!G64</f>
        <v>554</v>
      </c>
      <c r="G83" s="107">
        <f>AY!H64</f>
        <v>562</v>
      </c>
      <c r="H83" s="107">
        <f>AY!I64</f>
        <v>467</v>
      </c>
      <c r="I83" s="107">
        <f>AY!J64</f>
        <v>526</v>
      </c>
      <c r="J83" s="107">
        <f>AY!K64</f>
        <v>578</v>
      </c>
      <c r="K83" s="107">
        <f>AY!L64</f>
        <v>612</v>
      </c>
      <c r="L83" s="107">
        <f>AY!M64</f>
        <v>510</v>
      </c>
      <c r="M83" s="107">
        <f>AY!N64</f>
        <v>491</v>
      </c>
      <c r="N83" s="107">
        <f>AY!O64</f>
        <v>665</v>
      </c>
      <c r="O83" s="107">
        <f>AY!P64</f>
        <v>529</v>
      </c>
      <c r="P83" s="107">
        <f>AY!Q64</f>
        <v>702</v>
      </c>
      <c r="Q83" s="107">
        <f>AY!R64</f>
        <v>816</v>
      </c>
      <c r="R83" s="107">
        <f>AY!S64</f>
        <v>736</v>
      </c>
      <c r="S83" s="107">
        <f>AY!T64</f>
        <v>480</v>
      </c>
      <c r="T83" s="107">
        <f>AY!U64</f>
        <v>3809</v>
      </c>
      <c r="U83" s="107">
        <f>AY!V64</f>
        <v>1258</v>
      </c>
      <c r="V83" s="107">
        <f>AY!W64</f>
        <v>2382</v>
      </c>
      <c r="W83" s="107">
        <f>AY!X64</f>
        <v>1347</v>
      </c>
      <c r="X83" s="107">
        <f>AY!Y64</f>
        <v>1797</v>
      </c>
      <c r="Y83" s="107">
        <f>AY!Z64</f>
        <v>1553</v>
      </c>
      <c r="Z83" s="107">
        <f>AY!AA64</f>
        <v>1865</v>
      </c>
      <c r="AA83" s="107">
        <f>AY!AB64</f>
        <v>1970</v>
      </c>
      <c r="AB83" s="107">
        <f>AY!AC64</f>
        <v>2080</v>
      </c>
      <c r="AC83" s="107">
        <f>AY!AD64</f>
        <v>2223</v>
      </c>
      <c r="AD83" s="107">
        <f>AY!AE64</f>
        <v>2004</v>
      </c>
      <c r="AE83" s="107">
        <f>AY!AF64</f>
        <v>2050</v>
      </c>
      <c r="AF83" s="107">
        <f>AY!AG64</f>
        <v>3137</v>
      </c>
      <c r="AG83" s="107">
        <f>AY!AH64</f>
        <v>2952</v>
      </c>
      <c r="AH83" s="107">
        <f>AY!AI64</f>
        <v>1956</v>
      </c>
      <c r="AI83" s="107">
        <f>AY!AJ64</f>
        <v>2255</v>
      </c>
      <c r="AJ83" s="107">
        <f>AY!AK64</f>
        <v>1613</v>
      </c>
      <c r="AK83" s="107">
        <f>AY!AL64</f>
        <v>154</v>
      </c>
      <c r="AL83" s="108">
        <f t="shared" si="74"/>
        <v>45534</v>
      </c>
      <c r="AN83" s="8"/>
    </row>
    <row r="84" spans="1:41" s="9" customFormat="1" ht="12.75" customHeight="1" x14ac:dyDescent="0.2">
      <c r="A84" s="161"/>
      <c r="B84" s="82" t="s">
        <v>3</v>
      </c>
      <c r="C84" s="109">
        <f>AY!D65</f>
        <v>34380</v>
      </c>
      <c r="D84" s="109">
        <f>AY!E65</f>
        <v>34550</v>
      </c>
      <c r="E84" s="109">
        <f>AY!F65</f>
        <v>45750</v>
      </c>
      <c r="F84" s="109">
        <f>AY!G65</f>
        <v>80058</v>
      </c>
      <c r="G84" s="109">
        <f>AY!H65</f>
        <v>87337</v>
      </c>
      <c r="H84" s="109">
        <f>AY!I65</f>
        <v>76248</v>
      </c>
      <c r="I84" s="109">
        <f>AY!J65</f>
        <v>83994</v>
      </c>
      <c r="J84" s="109">
        <f>AY!K65</f>
        <v>105310</v>
      </c>
      <c r="K84" s="109">
        <f>AY!L65</f>
        <v>123080</v>
      </c>
      <c r="L84" s="109">
        <f>AY!M65</f>
        <v>99960</v>
      </c>
      <c r="M84" s="109">
        <f>AY!N65</f>
        <v>94346</v>
      </c>
      <c r="N84" s="109">
        <f>AY!O65</f>
        <v>109360</v>
      </c>
      <c r="O84" s="109">
        <f>AY!P65</f>
        <v>95401</v>
      </c>
      <c r="P84" s="109">
        <f>AY!Q65</f>
        <v>170045</v>
      </c>
      <c r="Q84" s="109">
        <f>AY!R65</f>
        <v>216956</v>
      </c>
      <c r="R84" s="109">
        <f>AY!S65</f>
        <v>165380</v>
      </c>
      <c r="S84" s="109">
        <f>AY!T65</f>
        <v>147169</v>
      </c>
      <c r="T84" s="109">
        <f>AY!U65</f>
        <v>987578</v>
      </c>
      <c r="U84" s="109">
        <f>AY!V65</f>
        <v>586326</v>
      </c>
      <c r="V84" s="109">
        <f>AY!W65</f>
        <v>759287.5</v>
      </c>
      <c r="W84" s="109">
        <f>AY!X65</f>
        <v>439239.3</v>
      </c>
      <c r="X84" s="109">
        <f>AY!Y65</f>
        <v>546871.43999999994</v>
      </c>
      <c r="Y84" s="109">
        <f>AY!Z65</f>
        <v>625702.11</v>
      </c>
      <c r="Z84" s="109">
        <f>AY!AA65</f>
        <v>612477.30000000005</v>
      </c>
      <c r="AA84" s="109">
        <f>AY!AB65</f>
        <v>767590.11</v>
      </c>
      <c r="AB84" s="109">
        <f>AY!AC65</f>
        <v>924071.91661555076</v>
      </c>
      <c r="AC84" s="109">
        <f>AY!AD65</f>
        <v>754934.32400000002</v>
      </c>
      <c r="AD84" s="109">
        <f>AY!AE65</f>
        <v>829958.23900000006</v>
      </c>
      <c r="AE84" s="109">
        <f>AY!AF65</f>
        <v>688195.15728723665</v>
      </c>
      <c r="AF84" s="109">
        <f>AY!AG65</f>
        <v>1741773.8313820232</v>
      </c>
      <c r="AG84" s="109">
        <f>AY!AH65</f>
        <v>1657604.57</v>
      </c>
      <c r="AH84" s="109">
        <f>AY!AI65</f>
        <v>888567.71</v>
      </c>
      <c r="AI84" s="109">
        <f>AY!AJ65</f>
        <v>1557975.2450000001</v>
      </c>
      <c r="AJ84" s="109">
        <f>AY!AK65</f>
        <v>1730356.79</v>
      </c>
      <c r="AK84" s="109">
        <f>AY!AL65</f>
        <v>311104.46999999997</v>
      </c>
      <c r="AL84" s="110">
        <f t="shared" si="74"/>
        <v>18178938.01328481</v>
      </c>
      <c r="AN84" s="8"/>
    </row>
    <row r="85" spans="1:41" s="9" customFormat="1" ht="12.75" customHeight="1" x14ac:dyDescent="0.2">
      <c r="A85" s="159" t="s">
        <v>20</v>
      </c>
      <c r="B85" s="81" t="s">
        <v>0</v>
      </c>
      <c r="C85" s="107">
        <f>MG!D64</f>
        <v>376</v>
      </c>
      <c r="D85" s="107">
        <f>MG!E64</f>
        <v>679</v>
      </c>
      <c r="E85" s="107">
        <f>MG!F64</f>
        <v>477</v>
      </c>
      <c r="F85" s="107">
        <f>MG!G64</f>
        <v>564</v>
      </c>
      <c r="G85" s="107">
        <f>MG!H64</f>
        <v>231</v>
      </c>
      <c r="H85" s="107">
        <f>MG!I64</f>
        <v>399</v>
      </c>
      <c r="I85" s="107">
        <f>MG!J64</f>
        <v>607</v>
      </c>
      <c r="J85" s="107">
        <f>MG!K64</f>
        <v>407</v>
      </c>
      <c r="K85" s="107">
        <f>MG!L64</f>
        <v>427</v>
      </c>
      <c r="L85" s="107">
        <f>MG!M64</f>
        <v>353</v>
      </c>
      <c r="M85" s="107">
        <f>MG!N64</f>
        <v>323</v>
      </c>
      <c r="N85" s="107">
        <f>MG!O64</f>
        <v>419</v>
      </c>
      <c r="O85" s="107">
        <f>MG!P64</f>
        <v>754</v>
      </c>
      <c r="P85" s="107">
        <f>MG!Q64</f>
        <v>912</v>
      </c>
      <c r="Q85" s="107">
        <f>MG!R64</f>
        <v>939</v>
      </c>
      <c r="R85" s="107">
        <f>MG!S64</f>
        <v>1073</v>
      </c>
      <c r="S85" s="107">
        <f>MG!T64</f>
        <v>896</v>
      </c>
      <c r="T85" s="107">
        <f>MG!U64</f>
        <v>2853</v>
      </c>
      <c r="U85" s="107">
        <f>MG!V64</f>
        <v>1219</v>
      </c>
      <c r="V85" s="107">
        <f>MG!W64</f>
        <v>1960</v>
      </c>
      <c r="W85" s="107">
        <f>MG!X64</f>
        <v>1668</v>
      </c>
      <c r="X85" s="107">
        <f>MG!Y64</f>
        <v>2456</v>
      </c>
      <c r="Y85" s="107">
        <f>MG!Z64</f>
        <v>2558</v>
      </c>
      <c r="Z85" s="107">
        <f>MG!AA64</f>
        <v>2924</v>
      </c>
      <c r="AA85" s="107">
        <f>MG!AB64</f>
        <v>3084</v>
      </c>
      <c r="AB85" s="107">
        <f>MG!AC64</f>
        <v>2546</v>
      </c>
      <c r="AC85" s="107">
        <f>MG!AD64</f>
        <v>2959</v>
      </c>
      <c r="AD85" s="107">
        <f>MG!AE64</f>
        <v>2174</v>
      </c>
      <c r="AE85" s="107">
        <f>MG!AF64</f>
        <v>1807</v>
      </c>
      <c r="AF85" s="107">
        <f>MG!AG64</f>
        <v>2160</v>
      </c>
      <c r="AG85" s="107">
        <f>MG!AH64</f>
        <v>2942</v>
      </c>
      <c r="AH85" s="107">
        <f>MG!AI64</f>
        <v>4011</v>
      </c>
      <c r="AI85" s="107">
        <f>MG!AJ64</f>
        <v>2332</v>
      </c>
      <c r="AJ85" s="107">
        <f>MG!AK64</f>
        <v>1520</v>
      </c>
      <c r="AK85" s="107">
        <f>MG!AL64</f>
        <v>128</v>
      </c>
      <c r="AL85" s="113">
        <f t="shared" si="74"/>
        <v>51137</v>
      </c>
      <c r="AN85" s="8"/>
    </row>
    <row r="86" spans="1:41" s="9" customFormat="1" ht="12.75" customHeight="1" thickBot="1" x14ac:dyDescent="0.25">
      <c r="A86" s="160"/>
      <c r="B86" s="83" t="s">
        <v>3</v>
      </c>
      <c r="C86" s="114">
        <f>MG!D65</f>
        <v>51820</v>
      </c>
      <c r="D86" s="114">
        <f>MG!E65</f>
        <v>69868</v>
      </c>
      <c r="E86" s="114">
        <f>MG!F65</f>
        <v>64610</v>
      </c>
      <c r="F86" s="114">
        <f>MG!G65</f>
        <v>72845</v>
      </c>
      <c r="G86" s="114">
        <f>MG!H65</f>
        <v>33360</v>
      </c>
      <c r="H86" s="114">
        <f>MG!I65</f>
        <v>54380</v>
      </c>
      <c r="I86" s="114">
        <f>MG!J65</f>
        <v>94785</v>
      </c>
      <c r="J86" s="114">
        <f>MG!K65</f>
        <v>71370</v>
      </c>
      <c r="K86" s="114">
        <f>MG!L65</f>
        <v>75490</v>
      </c>
      <c r="L86" s="114">
        <f>MG!M65</f>
        <v>66730</v>
      </c>
      <c r="M86" s="114">
        <f>MG!N65</f>
        <v>60208</v>
      </c>
      <c r="N86" s="114">
        <f>MG!O65</f>
        <v>82990</v>
      </c>
      <c r="O86" s="114">
        <f>MG!P65</f>
        <v>174290</v>
      </c>
      <c r="P86" s="114">
        <f>MG!Q65</f>
        <v>276150</v>
      </c>
      <c r="Q86" s="114">
        <f>MG!R65</f>
        <v>287045</v>
      </c>
      <c r="R86" s="114">
        <f>MG!S65</f>
        <v>237077</v>
      </c>
      <c r="S86" s="114">
        <f>MG!T65</f>
        <v>240529</v>
      </c>
      <c r="T86" s="114">
        <f>MG!U65</f>
        <v>618321</v>
      </c>
      <c r="U86" s="114">
        <f>MG!V65</f>
        <v>371098</v>
      </c>
      <c r="V86" s="114">
        <f>MG!W65</f>
        <v>420416.19</v>
      </c>
      <c r="W86" s="114">
        <f>MG!X65</f>
        <v>499742.2</v>
      </c>
      <c r="X86" s="114">
        <f>MG!Y65</f>
        <v>606343</v>
      </c>
      <c r="Y86" s="114">
        <f>MG!Z65</f>
        <v>592716.02</v>
      </c>
      <c r="Z86" s="114">
        <f>MG!AA65</f>
        <v>925503.8600000001</v>
      </c>
      <c r="AA86" s="114">
        <f>MG!AB65</f>
        <v>791123.04</v>
      </c>
      <c r="AB86" s="114">
        <f>MG!AC65</f>
        <v>874726.48</v>
      </c>
      <c r="AC86" s="114">
        <f>MG!AD65</f>
        <v>1228981.1499999999</v>
      </c>
      <c r="AD86" s="114">
        <f>MG!AE65</f>
        <v>1099419.72</v>
      </c>
      <c r="AE86" s="114">
        <f>MG!AF65</f>
        <v>1135337.8508955224</v>
      </c>
      <c r="AF86" s="114">
        <f>MG!AG65</f>
        <v>1406258.33</v>
      </c>
      <c r="AG86" s="114">
        <f>MG!AH65</f>
        <v>1749985.8699999999</v>
      </c>
      <c r="AH86" s="114">
        <f>MG!AI65</f>
        <v>1349586.6</v>
      </c>
      <c r="AI86" s="114">
        <f>MG!AJ65</f>
        <v>2684807.36</v>
      </c>
      <c r="AJ86" s="114">
        <f>MG!AK65</f>
        <v>1632629.7449999999</v>
      </c>
      <c r="AK86" s="114">
        <f>MG!AL65</f>
        <v>237748.9</v>
      </c>
      <c r="AL86" s="115">
        <f t="shared" si="74"/>
        <v>20238292.315895524</v>
      </c>
      <c r="AN86" s="8"/>
    </row>
    <row r="87" spans="1:41" ht="12.75" customHeight="1" x14ac:dyDescent="0.2">
      <c r="A87" s="20" t="str">
        <f>A44</f>
        <v>FUENTE: reporte mensual Metas Subsidios Asignados DPH a DIFIN</v>
      </c>
      <c r="AO87" s="9"/>
    </row>
    <row r="88" spans="1:41" ht="12.75" customHeight="1" x14ac:dyDescent="0.2">
      <c r="A88" s="20" t="str">
        <f>A45</f>
        <v>Publicado el 29-02-2024</v>
      </c>
      <c r="AO88" s="9"/>
    </row>
    <row r="92" spans="1:41" ht="12.75" customHeight="1" x14ac:dyDescent="0.2">
      <c r="A92" s="52" t="s">
        <v>49</v>
      </c>
    </row>
    <row r="93" spans="1:41" ht="12.75" customHeight="1" x14ac:dyDescent="0.2">
      <c r="A93" s="147" t="s">
        <v>38</v>
      </c>
      <c r="B93" s="148"/>
      <c r="C93" s="153" t="s">
        <v>4</v>
      </c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53"/>
      <c r="T93" s="153"/>
      <c r="U93" s="153"/>
      <c r="V93" s="153"/>
      <c r="W93" s="153"/>
      <c r="X93" s="153"/>
      <c r="Y93" s="153"/>
      <c r="Z93" s="153"/>
      <c r="AA93" s="153"/>
      <c r="AB93" s="153"/>
      <c r="AC93" s="153"/>
      <c r="AD93" s="153"/>
      <c r="AE93" s="153"/>
      <c r="AF93" s="153"/>
      <c r="AG93" s="153"/>
      <c r="AH93" s="153"/>
      <c r="AI93" s="153"/>
      <c r="AJ93" s="153"/>
      <c r="AK93" s="153"/>
      <c r="AL93" s="157" t="s">
        <v>5</v>
      </c>
    </row>
    <row r="94" spans="1:41" ht="12.75" customHeight="1" thickBot="1" x14ac:dyDescent="0.25">
      <c r="A94" s="150"/>
      <c r="B94" s="152"/>
      <c r="C94" s="123">
        <v>1990</v>
      </c>
      <c r="D94" s="123">
        <v>1991</v>
      </c>
      <c r="E94" s="123">
        <v>1992</v>
      </c>
      <c r="F94" s="123">
        <v>1993</v>
      </c>
      <c r="G94" s="123">
        <v>1994</v>
      </c>
      <c r="H94" s="123">
        <v>1995</v>
      </c>
      <c r="I94" s="123">
        <v>1996</v>
      </c>
      <c r="J94" s="123">
        <v>1997</v>
      </c>
      <c r="K94" s="123">
        <v>1998</v>
      </c>
      <c r="L94" s="123">
        <v>1999</v>
      </c>
      <c r="M94" s="123">
        <v>2000</v>
      </c>
      <c r="N94" s="123">
        <v>2001</v>
      </c>
      <c r="O94" s="123">
        <v>2002</v>
      </c>
      <c r="P94" s="123">
        <v>2003</v>
      </c>
      <c r="Q94" s="123">
        <v>2004</v>
      </c>
      <c r="R94" s="123">
        <v>2005</v>
      </c>
      <c r="S94" s="123">
        <v>2006</v>
      </c>
      <c r="T94" s="123">
        <v>2007</v>
      </c>
      <c r="U94" s="123">
        <v>2008</v>
      </c>
      <c r="V94" s="123">
        <v>2009</v>
      </c>
      <c r="W94" s="123">
        <v>2010</v>
      </c>
      <c r="X94" s="123">
        <v>2011</v>
      </c>
      <c r="Y94" s="123">
        <v>2012</v>
      </c>
      <c r="Z94" s="123">
        <v>2013</v>
      </c>
      <c r="AA94" s="123">
        <v>2014</v>
      </c>
      <c r="AB94" s="123">
        <v>2015</v>
      </c>
      <c r="AC94" s="123">
        <v>2016</v>
      </c>
      <c r="AD94" s="123">
        <v>2017</v>
      </c>
      <c r="AE94" s="123">
        <v>2018</v>
      </c>
      <c r="AF94" s="123">
        <v>2019</v>
      </c>
      <c r="AG94" s="123">
        <v>2020</v>
      </c>
      <c r="AH94" s="123">
        <v>2021</v>
      </c>
      <c r="AI94" s="123">
        <v>2022</v>
      </c>
      <c r="AJ94" s="125">
        <v>2023</v>
      </c>
      <c r="AK94" s="123">
        <v>2024</v>
      </c>
      <c r="AL94" s="158"/>
    </row>
    <row r="95" spans="1:41" s="9" customFormat="1" ht="12.75" customHeight="1" x14ac:dyDescent="0.2">
      <c r="A95" s="162" t="s">
        <v>7</v>
      </c>
      <c r="B95" s="56" t="s">
        <v>0</v>
      </c>
      <c r="C95" s="89">
        <f>C98+C100+C102+C104+C106+C108+C112+C114+C116+C118+C120+C122+C124+C126+C128+C110</f>
        <v>0</v>
      </c>
      <c r="D95" s="89">
        <f t="shared" ref="D95:AK95" si="75">D98+D100+D102+D104+D106+D108+D112+D114+D116+D118+D120+D122+D124+D126+D128+D110</f>
        <v>0</v>
      </c>
      <c r="E95" s="89">
        <f t="shared" si="75"/>
        <v>0</v>
      </c>
      <c r="F95" s="89">
        <f t="shared" si="75"/>
        <v>0</v>
      </c>
      <c r="G95" s="89">
        <f t="shared" si="75"/>
        <v>0</v>
      </c>
      <c r="H95" s="89">
        <f t="shared" si="75"/>
        <v>0</v>
      </c>
      <c r="I95" s="89">
        <f t="shared" si="75"/>
        <v>0</v>
      </c>
      <c r="J95" s="89">
        <f t="shared" si="75"/>
        <v>0</v>
      </c>
      <c r="K95" s="89">
        <f t="shared" si="75"/>
        <v>0</v>
      </c>
      <c r="L95" s="89">
        <f t="shared" si="75"/>
        <v>0</v>
      </c>
      <c r="M95" s="89">
        <f t="shared" si="75"/>
        <v>0</v>
      </c>
      <c r="N95" s="89">
        <f t="shared" si="75"/>
        <v>0</v>
      </c>
      <c r="O95" s="89">
        <f t="shared" si="75"/>
        <v>0</v>
      </c>
      <c r="P95" s="89">
        <f t="shared" si="75"/>
        <v>0</v>
      </c>
      <c r="Q95" s="89">
        <f t="shared" si="75"/>
        <v>0</v>
      </c>
      <c r="R95" s="89">
        <f t="shared" si="75"/>
        <v>0</v>
      </c>
      <c r="S95" s="89">
        <f t="shared" si="75"/>
        <v>0</v>
      </c>
      <c r="T95" s="89">
        <f t="shared" si="75"/>
        <v>0</v>
      </c>
      <c r="U95" s="89">
        <f t="shared" si="75"/>
        <v>0</v>
      </c>
      <c r="V95" s="89">
        <f t="shared" si="75"/>
        <v>0</v>
      </c>
      <c r="W95" s="89">
        <f t="shared" si="75"/>
        <v>124081</v>
      </c>
      <c r="X95" s="89">
        <f t="shared" si="75"/>
        <v>88886</v>
      </c>
      <c r="Y95" s="89">
        <f t="shared" si="75"/>
        <v>27073</v>
      </c>
      <c r="Z95" s="89">
        <f t="shared" si="75"/>
        <v>0</v>
      </c>
      <c r="AA95" s="89">
        <f t="shared" si="75"/>
        <v>8706</v>
      </c>
      <c r="AB95" s="89">
        <f t="shared" si="75"/>
        <v>22206</v>
      </c>
      <c r="AC95" s="89">
        <f t="shared" si="75"/>
        <v>7624</v>
      </c>
      <c r="AD95" s="89">
        <f t="shared" si="75"/>
        <v>4274</v>
      </c>
      <c r="AE95" s="89">
        <f t="shared" si="75"/>
        <v>0</v>
      </c>
      <c r="AF95" s="50">
        <f t="shared" ref="AF95:AJ95" si="76">AF98+AF100+AF102+AF104+AF106+AF108+AF112+AF114+AF116+AF118+AF120+AF122+AF124+AF126+AF128+AF110</f>
        <v>0</v>
      </c>
      <c r="AG95" s="50">
        <f t="shared" si="76"/>
        <v>0</v>
      </c>
      <c r="AH95" s="50">
        <f t="shared" si="76"/>
        <v>0</v>
      </c>
      <c r="AI95" s="50">
        <f t="shared" si="76"/>
        <v>0</v>
      </c>
      <c r="AJ95" s="50">
        <f t="shared" si="76"/>
        <v>0</v>
      </c>
      <c r="AK95" s="50">
        <f t="shared" si="75"/>
        <v>0</v>
      </c>
      <c r="AL95" s="90">
        <f>SUM(C95:AK95)</f>
        <v>282850</v>
      </c>
      <c r="AN95" s="8"/>
    </row>
    <row r="96" spans="1:41" s="9" customFormat="1" ht="12.75" customHeight="1" thickBot="1" x14ac:dyDescent="0.25">
      <c r="A96" s="160"/>
      <c r="B96" s="57" t="s">
        <v>3</v>
      </c>
      <c r="C96" s="58">
        <f>C99+C101+C103+C105+C107+C109+C113+C115+C117+C119+C121+C123+C125+C127+C129+C111</f>
        <v>0</v>
      </c>
      <c r="D96" s="58">
        <f t="shared" ref="D96:AK96" si="77">D99+D101+D103+D105+D107+D109+D113+D115+D117+D119+D121+D123+D125+D127+D129+D111</f>
        <v>0</v>
      </c>
      <c r="E96" s="58">
        <f t="shared" si="77"/>
        <v>0</v>
      </c>
      <c r="F96" s="58">
        <f t="shared" si="77"/>
        <v>0</v>
      </c>
      <c r="G96" s="58">
        <f t="shared" si="77"/>
        <v>0</v>
      </c>
      <c r="H96" s="58">
        <f t="shared" si="77"/>
        <v>0</v>
      </c>
      <c r="I96" s="58">
        <f t="shared" si="77"/>
        <v>0</v>
      </c>
      <c r="J96" s="58">
        <f t="shared" si="77"/>
        <v>0</v>
      </c>
      <c r="K96" s="58">
        <f t="shared" si="77"/>
        <v>0</v>
      </c>
      <c r="L96" s="58">
        <f t="shared" si="77"/>
        <v>0</v>
      </c>
      <c r="M96" s="58">
        <f t="shared" si="77"/>
        <v>0</v>
      </c>
      <c r="N96" s="58">
        <f t="shared" si="77"/>
        <v>0</v>
      </c>
      <c r="O96" s="58">
        <f t="shared" si="77"/>
        <v>0</v>
      </c>
      <c r="P96" s="58">
        <f t="shared" si="77"/>
        <v>0</v>
      </c>
      <c r="Q96" s="58">
        <f t="shared" si="77"/>
        <v>0</v>
      </c>
      <c r="R96" s="58">
        <f t="shared" si="77"/>
        <v>0</v>
      </c>
      <c r="S96" s="58">
        <f t="shared" si="77"/>
        <v>0</v>
      </c>
      <c r="T96" s="58">
        <f t="shared" si="77"/>
        <v>0</v>
      </c>
      <c r="U96" s="58">
        <f t="shared" si="77"/>
        <v>0</v>
      </c>
      <c r="V96" s="58">
        <f t="shared" si="77"/>
        <v>0</v>
      </c>
      <c r="W96" s="58">
        <f t="shared" si="77"/>
        <v>28478425</v>
      </c>
      <c r="X96" s="58">
        <f t="shared" si="77"/>
        <v>31248112</v>
      </c>
      <c r="Y96" s="58">
        <f t="shared" si="77"/>
        <v>12602767.960000001</v>
      </c>
      <c r="Z96" s="58">
        <f t="shared" si="77"/>
        <v>0</v>
      </c>
      <c r="AA96" s="58">
        <f t="shared" si="77"/>
        <v>3359867.5879999995</v>
      </c>
      <c r="AB96" s="58">
        <f t="shared" si="77"/>
        <v>8676638.3299999982</v>
      </c>
      <c r="AC96" s="58">
        <f t="shared" si="77"/>
        <v>3541903.9472581157</v>
      </c>
      <c r="AD96" s="58">
        <f t="shared" si="77"/>
        <v>2486213.23</v>
      </c>
      <c r="AE96" s="58">
        <f t="shared" si="77"/>
        <v>0</v>
      </c>
      <c r="AF96" s="51">
        <f t="shared" ref="AF96:AJ96" si="78">AF99+AF101+AF103+AF105+AF107+AF109+AF113+AF115+AF117+AF119+AF121+AF123+AF125+AF127+AF129+AF111</f>
        <v>0</v>
      </c>
      <c r="AG96" s="51">
        <f t="shared" si="78"/>
        <v>0</v>
      </c>
      <c r="AH96" s="51">
        <f t="shared" si="78"/>
        <v>0</v>
      </c>
      <c r="AI96" s="51">
        <f t="shared" si="78"/>
        <v>0</v>
      </c>
      <c r="AJ96" s="51">
        <f t="shared" si="78"/>
        <v>0</v>
      </c>
      <c r="AK96" s="51">
        <f t="shared" si="77"/>
        <v>0</v>
      </c>
      <c r="AL96" s="91">
        <f>SUM(C96:AK96)</f>
        <v>90393928.055258125</v>
      </c>
      <c r="AN96" s="8"/>
    </row>
    <row r="97" spans="1:40" s="9" customFormat="1" ht="12.75" customHeight="1" x14ac:dyDescent="0.2">
      <c r="A97" s="84"/>
      <c r="AN97" s="8"/>
    </row>
    <row r="98" spans="1:40" s="9" customFormat="1" ht="12.75" customHeight="1" x14ac:dyDescent="0.2">
      <c r="A98" s="159" t="s">
        <v>8</v>
      </c>
      <c r="B98" s="81" t="s">
        <v>0</v>
      </c>
      <c r="C98" s="107">
        <f>AP!D119</f>
        <v>0</v>
      </c>
      <c r="D98" s="107">
        <f>AP!E119</f>
        <v>0</v>
      </c>
      <c r="E98" s="107">
        <f>AP!F119</f>
        <v>0</v>
      </c>
      <c r="F98" s="107">
        <f>AP!G119</f>
        <v>0</v>
      </c>
      <c r="G98" s="107">
        <f>AP!H119</f>
        <v>0</v>
      </c>
      <c r="H98" s="107">
        <f>AP!I119</f>
        <v>0</v>
      </c>
      <c r="I98" s="107">
        <f>AP!J119</f>
        <v>0</v>
      </c>
      <c r="J98" s="107">
        <f>AP!K119</f>
        <v>0</v>
      </c>
      <c r="K98" s="107">
        <f>AP!L119</f>
        <v>0</v>
      </c>
      <c r="L98" s="107">
        <f>AP!M119</f>
        <v>0</v>
      </c>
      <c r="M98" s="107">
        <f>AP!N119</f>
        <v>0</v>
      </c>
      <c r="N98" s="107">
        <f>AP!O119</f>
        <v>0</v>
      </c>
      <c r="O98" s="107">
        <f>AP!P119</f>
        <v>0</v>
      </c>
      <c r="P98" s="107">
        <f>AP!Q119</f>
        <v>0</v>
      </c>
      <c r="Q98" s="107">
        <f>AP!R119</f>
        <v>0</v>
      </c>
      <c r="R98" s="107">
        <f>AP!S119</f>
        <v>0</v>
      </c>
      <c r="S98" s="107">
        <f>AP!T119</f>
        <v>0</v>
      </c>
      <c r="T98" s="107">
        <f>AP!U119</f>
        <v>0</v>
      </c>
      <c r="U98" s="107">
        <f>AP!V119</f>
        <v>0</v>
      </c>
      <c r="V98" s="107">
        <f>AP!W119</f>
        <v>0</v>
      </c>
      <c r="W98" s="107">
        <f>AP!X119</f>
        <v>0</v>
      </c>
      <c r="X98" s="107">
        <f>AP!Y119</f>
        <v>0</v>
      </c>
      <c r="Y98" s="107">
        <f>AP!Z119</f>
        <v>0</v>
      </c>
      <c r="Z98" s="107">
        <f>AP!AA119</f>
        <v>0</v>
      </c>
      <c r="AA98" s="107">
        <f>AP!AB119</f>
        <v>1668</v>
      </c>
      <c r="AB98" s="107">
        <f>AP!AC119</f>
        <v>309</v>
      </c>
      <c r="AC98" s="107">
        <f>AP!AD119</f>
        <v>3</v>
      </c>
      <c r="AD98" s="107">
        <v>0</v>
      </c>
      <c r="AE98" s="107">
        <f>AP!AF119</f>
        <v>0</v>
      </c>
      <c r="AF98" s="107">
        <f>AP!AG119</f>
        <v>0</v>
      </c>
      <c r="AG98" s="107">
        <v>0</v>
      </c>
      <c r="AH98" s="107">
        <f>AP!AI119</f>
        <v>0</v>
      </c>
      <c r="AI98" s="107">
        <f>AP!AJ119</f>
        <v>0</v>
      </c>
      <c r="AJ98" s="107">
        <f>AP!AK119</f>
        <v>0</v>
      </c>
      <c r="AK98" s="107">
        <f>AP!AL119</f>
        <v>0</v>
      </c>
      <c r="AL98" s="108">
        <f t="shared" ref="AL98:AL129" si="79">SUM(C98:AK98)</f>
        <v>1980</v>
      </c>
      <c r="AN98" s="8"/>
    </row>
    <row r="99" spans="1:40" s="9" customFormat="1" ht="12.75" customHeight="1" x14ac:dyDescent="0.2">
      <c r="A99" s="161"/>
      <c r="B99" s="82" t="s">
        <v>3</v>
      </c>
      <c r="C99" s="109">
        <f>AP!D120</f>
        <v>0</v>
      </c>
      <c r="D99" s="109">
        <f>AP!E120</f>
        <v>0</v>
      </c>
      <c r="E99" s="109">
        <f>AP!F120</f>
        <v>0</v>
      </c>
      <c r="F99" s="109">
        <f>AP!G120</f>
        <v>0</v>
      </c>
      <c r="G99" s="109">
        <f>AP!H120</f>
        <v>0</v>
      </c>
      <c r="H99" s="109">
        <f>AP!I120</f>
        <v>0</v>
      </c>
      <c r="I99" s="109">
        <f>AP!J120</f>
        <v>0</v>
      </c>
      <c r="J99" s="109">
        <f>AP!K120</f>
        <v>0</v>
      </c>
      <c r="K99" s="109">
        <f>AP!L120</f>
        <v>0</v>
      </c>
      <c r="L99" s="109">
        <f>AP!M120</f>
        <v>0</v>
      </c>
      <c r="M99" s="109">
        <f>AP!N120</f>
        <v>0</v>
      </c>
      <c r="N99" s="109">
        <f>AP!O120</f>
        <v>0</v>
      </c>
      <c r="O99" s="109">
        <f>AP!P120</f>
        <v>0</v>
      </c>
      <c r="P99" s="109">
        <f>AP!Q120</f>
        <v>0</v>
      </c>
      <c r="Q99" s="109">
        <f>AP!R120</f>
        <v>0</v>
      </c>
      <c r="R99" s="109">
        <f>AP!S120</f>
        <v>0</v>
      </c>
      <c r="S99" s="109">
        <f>AP!T120</f>
        <v>0</v>
      </c>
      <c r="T99" s="109">
        <f>AP!U120</f>
        <v>0</v>
      </c>
      <c r="U99" s="109">
        <f>AP!V120</f>
        <v>0</v>
      </c>
      <c r="V99" s="109">
        <f>AP!W120</f>
        <v>0</v>
      </c>
      <c r="W99" s="109">
        <f>AP!X120</f>
        <v>0</v>
      </c>
      <c r="X99" s="109">
        <f>AP!Y120</f>
        <v>0</v>
      </c>
      <c r="Y99" s="109">
        <f>AP!Z120</f>
        <v>0</v>
      </c>
      <c r="Z99" s="109">
        <f>AP!AA120</f>
        <v>0</v>
      </c>
      <c r="AA99" s="109">
        <f>AP!AB120</f>
        <v>717955.61</v>
      </c>
      <c r="AB99" s="109">
        <f>AP!AC120</f>
        <v>314881.59999999998</v>
      </c>
      <c r="AC99" s="109">
        <f>AP!AD120</f>
        <v>129566.62000000001</v>
      </c>
      <c r="AD99" s="109">
        <v>0</v>
      </c>
      <c r="AE99" s="109">
        <f>AP!AF120</f>
        <v>0</v>
      </c>
      <c r="AF99" s="109">
        <f>AP!AG120</f>
        <v>0</v>
      </c>
      <c r="AG99" s="109">
        <v>0</v>
      </c>
      <c r="AH99" s="109">
        <f>AP!AI120</f>
        <v>0</v>
      </c>
      <c r="AI99" s="109">
        <f>AP!AJ120</f>
        <v>0</v>
      </c>
      <c r="AJ99" s="109">
        <f>AP!AK120</f>
        <v>0</v>
      </c>
      <c r="AK99" s="109">
        <f>AP!AL120</f>
        <v>0</v>
      </c>
      <c r="AL99" s="110">
        <f t="shared" si="79"/>
        <v>1162403.83</v>
      </c>
      <c r="AN99" s="8"/>
    </row>
    <row r="100" spans="1:40" s="9" customFormat="1" ht="12.75" customHeight="1" x14ac:dyDescent="0.2">
      <c r="A100" s="159" t="s">
        <v>9</v>
      </c>
      <c r="B100" s="81" t="s">
        <v>0</v>
      </c>
      <c r="C100" s="107">
        <f>TA!D119</f>
        <v>0</v>
      </c>
      <c r="D100" s="107">
        <f>TA!E119</f>
        <v>0</v>
      </c>
      <c r="E100" s="107">
        <f>TA!F119</f>
        <v>0</v>
      </c>
      <c r="F100" s="107">
        <f>TA!G119</f>
        <v>0</v>
      </c>
      <c r="G100" s="107">
        <f>TA!H119</f>
        <v>0</v>
      </c>
      <c r="H100" s="107">
        <f>TA!I119</f>
        <v>0</v>
      </c>
      <c r="I100" s="107">
        <f>TA!J119</f>
        <v>0</v>
      </c>
      <c r="J100" s="107">
        <f>TA!K119</f>
        <v>0</v>
      </c>
      <c r="K100" s="107">
        <f>TA!L119</f>
        <v>0</v>
      </c>
      <c r="L100" s="107">
        <f>TA!M119</f>
        <v>0</v>
      </c>
      <c r="M100" s="107">
        <f>TA!N119</f>
        <v>0</v>
      </c>
      <c r="N100" s="107">
        <f>TA!O119</f>
        <v>0</v>
      </c>
      <c r="O100" s="107">
        <f>TA!P119</f>
        <v>0</v>
      </c>
      <c r="P100" s="107">
        <f>TA!Q119</f>
        <v>0</v>
      </c>
      <c r="Q100" s="107">
        <f>TA!R119</f>
        <v>0</v>
      </c>
      <c r="R100" s="107">
        <f>TA!S119</f>
        <v>0</v>
      </c>
      <c r="S100" s="107">
        <f>TA!T119</f>
        <v>0</v>
      </c>
      <c r="T100" s="107">
        <f>TA!U119</f>
        <v>0</v>
      </c>
      <c r="U100" s="107">
        <f>TA!V119</f>
        <v>0</v>
      </c>
      <c r="V100" s="107">
        <f>TA!W119</f>
        <v>0</v>
      </c>
      <c r="W100" s="107">
        <f>TA!X119</f>
        <v>0</v>
      </c>
      <c r="X100" s="107">
        <f>TA!Y119</f>
        <v>0</v>
      </c>
      <c r="Y100" s="107">
        <f>TA!Z119</f>
        <v>0</v>
      </c>
      <c r="Z100" s="107">
        <f>TA!AA119</f>
        <v>0</v>
      </c>
      <c r="AA100" s="107">
        <f>TA!AB119</f>
        <v>5576</v>
      </c>
      <c r="AB100" s="107">
        <f>TA!AC119</f>
        <v>10081</v>
      </c>
      <c r="AC100" s="107">
        <f>TA!AD119</f>
        <v>65</v>
      </c>
      <c r="AD100" s="107">
        <v>0</v>
      </c>
      <c r="AE100" s="107">
        <f>TA!AF119</f>
        <v>0</v>
      </c>
      <c r="AF100" s="107">
        <f>TA!AG119</f>
        <v>0</v>
      </c>
      <c r="AG100" s="107">
        <v>0</v>
      </c>
      <c r="AH100" s="107">
        <f>TA!AI119</f>
        <v>0</v>
      </c>
      <c r="AI100" s="107">
        <f>TA!AJ119</f>
        <v>0</v>
      </c>
      <c r="AJ100" s="107">
        <f>TA!AK119</f>
        <v>0</v>
      </c>
      <c r="AK100" s="107">
        <f>TA!AL119</f>
        <v>0</v>
      </c>
      <c r="AL100" s="108">
        <f t="shared" si="79"/>
        <v>15722</v>
      </c>
      <c r="AN100" s="8"/>
    </row>
    <row r="101" spans="1:40" s="9" customFormat="1" ht="12.75" customHeight="1" x14ac:dyDescent="0.2">
      <c r="A101" s="161"/>
      <c r="B101" s="82" t="s">
        <v>3</v>
      </c>
      <c r="C101" s="109">
        <f>TA!D120</f>
        <v>0</v>
      </c>
      <c r="D101" s="109">
        <f>TA!E120</f>
        <v>0</v>
      </c>
      <c r="E101" s="109">
        <f>TA!F120</f>
        <v>0</v>
      </c>
      <c r="F101" s="109">
        <f>TA!G120</f>
        <v>0</v>
      </c>
      <c r="G101" s="109">
        <f>TA!H120</f>
        <v>0</v>
      </c>
      <c r="H101" s="109">
        <f>TA!I120</f>
        <v>0</v>
      </c>
      <c r="I101" s="109">
        <f>TA!J120</f>
        <v>0</v>
      </c>
      <c r="J101" s="109">
        <f>TA!K120</f>
        <v>0</v>
      </c>
      <c r="K101" s="109">
        <f>TA!L120</f>
        <v>0</v>
      </c>
      <c r="L101" s="109">
        <f>TA!M120</f>
        <v>0</v>
      </c>
      <c r="M101" s="109">
        <f>TA!N120</f>
        <v>0</v>
      </c>
      <c r="N101" s="109">
        <f>TA!O120</f>
        <v>0</v>
      </c>
      <c r="O101" s="109">
        <f>TA!P120</f>
        <v>0</v>
      </c>
      <c r="P101" s="109">
        <f>TA!Q120</f>
        <v>0</v>
      </c>
      <c r="Q101" s="109">
        <f>TA!R120</f>
        <v>0</v>
      </c>
      <c r="R101" s="109">
        <f>TA!S120</f>
        <v>0</v>
      </c>
      <c r="S101" s="109">
        <f>TA!T120</f>
        <v>0</v>
      </c>
      <c r="T101" s="109">
        <f>TA!U120</f>
        <v>0</v>
      </c>
      <c r="U101" s="109">
        <f>TA!V120</f>
        <v>0</v>
      </c>
      <c r="V101" s="109">
        <f>TA!W120</f>
        <v>0</v>
      </c>
      <c r="W101" s="109">
        <f>TA!X120</f>
        <v>0</v>
      </c>
      <c r="X101" s="109">
        <f>TA!Y120</f>
        <v>0</v>
      </c>
      <c r="Y101" s="109">
        <f>TA!Z120</f>
        <v>0</v>
      </c>
      <c r="Z101" s="109">
        <f>TA!AA120</f>
        <v>0</v>
      </c>
      <c r="AA101" s="109">
        <f>TA!AB120</f>
        <v>1375992.5</v>
      </c>
      <c r="AB101" s="109">
        <f>TA!AC120</f>
        <v>3947268.4099999992</v>
      </c>
      <c r="AC101" s="109">
        <f>TA!AD120</f>
        <v>87955.200000000012</v>
      </c>
      <c r="AD101" s="109">
        <v>0</v>
      </c>
      <c r="AE101" s="109">
        <f>TA!AF120</f>
        <v>0</v>
      </c>
      <c r="AF101" s="109">
        <f>TA!AG120</f>
        <v>0</v>
      </c>
      <c r="AG101" s="109">
        <v>0</v>
      </c>
      <c r="AH101" s="109">
        <f>TA!AI120</f>
        <v>0</v>
      </c>
      <c r="AI101" s="109">
        <f>TA!AJ120</f>
        <v>0</v>
      </c>
      <c r="AJ101" s="109">
        <f>TA!AK120</f>
        <v>0</v>
      </c>
      <c r="AK101" s="109">
        <f>TA!AL120</f>
        <v>0</v>
      </c>
      <c r="AL101" s="110">
        <f t="shared" si="79"/>
        <v>5411216.1099999994</v>
      </c>
      <c r="AN101" s="8"/>
    </row>
    <row r="102" spans="1:40" s="9" customFormat="1" ht="12.75" customHeight="1" x14ac:dyDescent="0.2">
      <c r="A102" s="159" t="s">
        <v>10</v>
      </c>
      <c r="B102" s="81" t="s">
        <v>0</v>
      </c>
      <c r="C102" s="107">
        <f>AN!D119</f>
        <v>0</v>
      </c>
      <c r="D102" s="107">
        <f>AN!E119</f>
        <v>0</v>
      </c>
      <c r="E102" s="107">
        <f>AN!F119</f>
        <v>0</v>
      </c>
      <c r="F102" s="107">
        <f>AN!G119</f>
        <v>0</v>
      </c>
      <c r="G102" s="107">
        <f>AN!H119</f>
        <v>0</v>
      </c>
      <c r="H102" s="107">
        <f>AN!I119</f>
        <v>0</v>
      </c>
      <c r="I102" s="107">
        <f>AN!J119</f>
        <v>0</v>
      </c>
      <c r="J102" s="107">
        <f>AN!K119</f>
        <v>0</v>
      </c>
      <c r="K102" s="107">
        <f>AN!L119</f>
        <v>0</v>
      </c>
      <c r="L102" s="107">
        <f>AN!M119</f>
        <v>0</v>
      </c>
      <c r="M102" s="107">
        <f>AN!N119</f>
        <v>0</v>
      </c>
      <c r="N102" s="107">
        <f>AN!O119</f>
        <v>0</v>
      </c>
      <c r="O102" s="107">
        <f>AN!P119</f>
        <v>0</v>
      </c>
      <c r="P102" s="107">
        <f>AN!Q119</f>
        <v>0</v>
      </c>
      <c r="Q102" s="107">
        <f>AN!R119</f>
        <v>0</v>
      </c>
      <c r="R102" s="107">
        <f>AN!S119</f>
        <v>0</v>
      </c>
      <c r="S102" s="107">
        <f>AN!T119</f>
        <v>0</v>
      </c>
      <c r="T102" s="107">
        <f>AN!U119</f>
        <v>0</v>
      </c>
      <c r="U102" s="107">
        <f>AN!V119</f>
        <v>0</v>
      </c>
      <c r="V102" s="107">
        <f>AN!W119</f>
        <v>0</v>
      </c>
      <c r="W102" s="107">
        <f>AN!X119</f>
        <v>0</v>
      </c>
      <c r="X102" s="107">
        <f>AN!Y119</f>
        <v>0</v>
      </c>
      <c r="Y102" s="107">
        <f>AN!Z119</f>
        <v>0</v>
      </c>
      <c r="Z102" s="107">
        <f>AN!AA119</f>
        <v>0</v>
      </c>
      <c r="AA102" s="107">
        <f>AN!AB119</f>
        <v>0</v>
      </c>
      <c r="AB102" s="107">
        <f>AN!AC119</f>
        <v>1368</v>
      </c>
      <c r="AC102" s="107">
        <f>AN!AD119</f>
        <v>4</v>
      </c>
      <c r="AD102" s="107">
        <v>0</v>
      </c>
      <c r="AE102" s="107">
        <f>AN!AF119</f>
        <v>0</v>
      </c>
      <c r="AF102" s="107">
        <f>AN!AG119</f>
        <v>0</v>
      </c>
      <c r="AG102" s="107">
        <v>0</v>
      </c>
      <c r="AH102" s="107">
        <f>AN!AI119</f>
        <v>0</v>
      </c>
      <c r="AI102" s="107">
        <f>AN!AJ119</f>
        <v>0</v>
      </c>
      <c r="AJ102" s="107">
        <f>AN!AK119</f>
        <v>0</v>
      </c>
      <c r="AK102" s="107">
        <f>AN!AL119</f>
        <v>0</v>
      </c>
      <c r="AL102" s="108">
        <f t="shared" si="79"/>
        <v>1372</v>
      </c>
      <c r="AN102" s="8"/>
    </row>
    <row r="103" spans="1:40" s="9" customFormat="1" ht="12.75" customHeight="1" x14ac:dyDescent="0.2">
      <c r="A103" s="161"/>
      <c r="B103" s="82" t="s">
        <v>3</v>
      </c>
      <c r="C103" s="109">
        <f>AN!D120</f>
        <v>0</v>
      </c>
      <c r="D103" s="109">
        <f>AN!E120</f>
        <v>0</v>
      </c>
      <c r="E103" s="109">
        <f>AN!F120</f>
        <v>0</v>
      </c>
      <c r="F103" s="109">
        <f>AN!G120</f>
        <v>0</v>
      </c>
      <c r="G103" s="109">
        <f>AN!H120</f>
        <v>0</v>
      </c>
      <c r="H103" s="109">
        <f>AN!I120</f>
        <v>0</v>
      </c>
      <c r="I103" s="109">
        <f>AN!J120</f>
        <v>0</v>
      </c>
      <c r="J103" s="109">
        <f>AN!K120</f>
        <v>0</v>
      </c>
      <c r="K103" s="109">
        <f>AN!L120</f>
        <v>0</v>
      </c>
      <c r="L103" s="109">
        <f>AN!M120</f>
        <v>0</v>
      </c>
      <c r="M103" s="109">
        <f>AN!N120</f>
        <v>0</v>
      </c>
      <c r="N103" s="109">
        <f>AN!O120</f>
        <v>0</v>
      </c>
      <c r="O103" s="109">
        <f>AN!P120</f>
        <v>0</v>
      </c>
      <c r="P103" s="109">
        <f>AN!Q120</f>
        <v>0</v>
      </c>
      <c r="Q103" s="109">
        <f>AN!R120</f>
        <v>0</v>
      </c>
      <c r="R103" s="109">
        <f>AN!S120</f>
        <v>0</v>
      </c>
      <c r="S103" s="109">
        <f>AN!T120</f>
        <v>0</v>
      </c>
      <c r="T103" s="109">
        <f>AN!U120</f>
        <v>0</v>
      </c>
      <c r="U103" s="109">
        <f>AN!V120</f>
        <v>0</v>
      </c>
      <c r="V103" s="109">
        <f>AN!W120</f>
        <v>0</v>
      </c>
      <c r="W103" s="109">
        <f>AN!X120</f>
        <v>0</v>
      </c>
      <c r="X103" s="109">
        <f>AN!Y120</f>
        <v>0</v>
      </c>
      <c r="Y103" s="109">
        <f>AN!Z120</f>
        <v>0</v>
      </c>
      <c r="Z103" s="109">
        <f>AN!AA120</f>
        <v>0</v>
      </c>
      <c r="AA103" s="109">
        <f>AN!AB120</f>
        <v>0</v>
      </c>
      <c r="AB103" s="109">
        <f>AN!AC120</f>
        <v>130786.27999999997</v>
      </c>
      <c r="AC103" s="109">
        <f>AN!AD120</f>
        <v>12840.47</v>
      </c>
      <c r="AD103" s="109">
        <v>0</v>
      </c>
      <c r="AE103" s="109">
        <f>AN!AF120</f>
        <v>0</v>
      </c>
      <c r="AF103" s="109">
        <f>AN!AG120</f>
        <v>0</v>
      </c>
      <c r="AG103" s="109">
        <v>0</v>
      </c>
      <c r="AH103" s="109">
        <f>AN!AI120</f>
        <v>0</v>
      </c>
      <c r="AI103" s="109">
        <f>AN!AJ120</f>
        <v>0</v>
      </c>
      <c r="AJ103" s="109">
        <f>AN!AK120</f>
        <v>0</v>
      </c>
      <c r="AK103" s="109">
        <f>AN!AL120</f>
        <v>0</v>
      </c>
      <c r="AL103" s="110">
        <f t="shared" si="79"/>
        <v>143626.74999999997</v>
      </c>
      <c r="AN103" s="8"/>
    </row>
    <row r="104" spans="1:40" s="9" customFormat="1" ht="12.75" customHeight="1" x14ac:dyDescent="0.2">
      <c r="A104" s="159" t="s">
        <v>11</v>
      </c>
      <c r="B104" s="81" t="s">
        <v>0</v>
      </c>
      <c r="C104" s="107">
        <f>AT!D119</f>
        <v>0</v>
      </c>
      <c r="D104" s="107">
        <f>AT!E119</f>
        <v>0</v>
      </c>
      <c r="E104" s="107">
        <f>AT!F119</f>
        <v>0</v>
      </c>
      <c r="F104" s="107">
        <f>AT!G119</f>
        <v>0</v>
      </c>
      <c r="G104" s="107">
        <f>AT!H119</f>
        <v>0</v>
      </c>
      <c r="H104" s="107">
        <f>AT!I119</f>
        <v>0</v>
      </c>
      <c r="I104" s="107">
        <f>AT!J119</f>
        <v>0</v>
      </c>
      <c r="J104" s="107">
        <f>AT!K119</f>
        <v>0</v>
      </c>
      <c r="K104" s="107">
        <f>AT!L119</f>
        <v>0</v>
      </c>
      <c r="L104" s="107">
        <f>AT!M119</f>
        <v>0</v>
      </c>
      <c r="M104" s="107">
        <f>AT!N119</f>
        <v>0</v>
      </c>
      <c r="N104" s="107">
        <f>AT!O119</f>
        <v>0</v>
      </c>
      <c r="O104" s="107">
        <f>AT!P119</f>
        <v>0</v>
      </c>
      <c r="P104" s="107">
        <f>AT!Q119</f>
        <v>0</v>
      </c>
      <c r="Q104" s="107">
        <f>AT!R119</f>
        <v>0</v>
      </c>
      <c r="R104" s="107">
        <f>AT!S119</f>
        <v>0</v>
      </c>
      <c r="S104" s="107">
        <f>AT!T119</f>
        <v>0</v>
      </c>
      <c r="T104" s="107">
        <f>AT!U119</f>
        <v>0</v>
      </c>
      <c r="U104" s="107">
        <f>AT!V119</f>
        <v>0</v>
      </c>
      <c r="V104" s="107">
        <f>AT!W119</f>
        <v>0</v>
      </c>
      <c r="W104" s="107">
        <f>AT!X119</f>
        <v>0</v>
      </c>
      <c r="X104" s="107">
        <f>AT!Y119</f>
        <v>0</v>
      </c>
      <c r="Y104" s="107">
        <f>AT!Z119</f>
        <v>0</v>
      </c>
      <c r="Z104" s="107">
        <f>AT!AA119</f>
        <v>0</v>
      </c>
      <c r="AA104" s="107">
        <f>AT!AB119</f>
        <v>0</v>
      </c>
      <c r="AB104" s="107">
        <f>AT!AC119</f>
        <v>7357</v>
      </c>
      <c r="AC104" s="107">
        <f>AT!AD119</f>
        <v>849</v>
      </c>
      <c r="AD104" s="107">
        <v>495</v>
      </c>
      <c r="AE104" s="107">
        <f>AT!AF119</f>
        <v>0</v>
      </c>
      <c r="AF104" s="107">
        <f>AT!AG119</f>
        <v>0</v>
      </c>
      <c r="AG104" s="107">
        <v>0</v>
      </c>
      <c r="AH104" s="107">
        <f>AT!AI119</f>
        <v>0</v>
      </c>
      <c r="AI104" s="107">
        <f>AT!AJ119</f>
        <v>0</v>
      </c>
      <c r="AJ104" s="107">
        <f>AT!AK119</f>
        <v>0</v>
      </c>
      <c r="AK104" s="107">
        <f>AT!AL119</f>
        <v>0</v>
      </c>
      <c r="AL104" s="108">
        <f t="shared" si="79"/>
        <v>8701</v>
      </c>
      <c r="AN104" s="8"/>
    </row>
    <row r="105" spans="1:40" s="9" customFormat="1" ht="12.75" customHeight="1" x14ac:dyDescent="0.2">
      <c r="A105" s="161"/>
      <c r="B105" s="82" t="s">
        <v>3</v>
      </c>
      <c r="C105" s="109">
        <f>AT!D120</f>
        <v>0</v>
      </c>
      <c r="D105" s="109">
        <f>AT!E120</f>
        <v>0</v>
      </c>
      <c r="E105" s="109">
        <f>AT!F120</f>
        <v>0</v>
      </c>
      <c r="F105" s="109">
        <f>AT!G120</f>
        <v>0</v>
      </c>
      <c r="G105" s="109">
        <f>AT!H120</f>
        <v>0</v>
      </c>
      <c r="H105" s="109">
        <f>AT!I120</f>
        <v>0</v>
      </c>
      <c r="I105" s="109">
        <f>AT!J120</f>
        <v>0</v>
      </c>
      <c r="J105" s="109">
        <f>AT!K120</f>
        <v>0</v>
      </c>
      <c r="K105" s="109">
        <f>AT!L120</f>
        <v>0</v>
      </c>
      <c r="L105" s="109">
        <f>AT!M120</f>
        <v>0</v>
      </c>
      <c r="M105" s="109">
        <f>AT!N120</f>
        <v>0</v>
      </c>
      <c r="N105" s="109">
        <f>AT!O120</f>
        <v>0</v>
      </c>
      <c r="O105" s="109">
        <f>AT!P120</f>
        <v>0</v>
      </c>
      <c r="P105" s="109">
        <f>AT!Q120</f>
        <v>0</v>
      </c>
      <c r="Q105" s="109">
        <f>AT!R120</f>
        <v>0</v>
      </c>
      <c r="R105" s="109">
        <f>AT!S120</f>
        <v>0</v>
      </c>
      <c r="S105" s="109">
        <f>AT!T120</f>
        <v>0</v>
      </c>
      <c r="T105" s="109">
        <f>AT!U120</f>
        <v>0</v>
      </c>
      <c r="U105" s="109">
        <f>AT!V120</f>
        <v>0</v>
      </c>
      <c r="V105" s="109">
        <f>AT!W120</f>
        <v>0</v>
      </c>
      <c r="W105" s="109">
        <f>AT!X120</f>
        <v>0</v>
      </c>
      <c r="X105" s="109">
        <f>AT!Y120</f>
        <v>0</v>
      </c>
      <c r="Y105" s="109">
        <f>AT!Z120</f>
        <v>0</v>
      </c>
      <c r="Z105" s="109">
        <f>AT!AA120</f>
        <v>0</v>
      </c>
      <c r="AA105" s="109">
        <f>AT!AB120</f>
        <v>0</v>
      </c>
      <c r="AB105" s="109">
        <f>AT!AC120</f>
        <v>2425845.8899999997</v>
      </c>
      <c r="AC105" s="109">
        <f>AT!AD120</f>
        <v>500701.24</v>
      </c>
      <c r="AD105" s="109">
        <v>61834</v>
      </c>
      <c r="AE105" s="109">
        <f>AT!AF120</f>
        <v>0</v>
      </c>
      <c r="AF105" s="109">
        <f>AT!AG120</f>
        <v>0</v>
      </c>
      <c r="AG105" s="109">
        <v>0</v>
      </c>
      <c r="AH105" s="109">
        <f>AT!AI120</f>
        <v>0</v>
      </c>
      <c r="AI105" s="109">
        <f>AT!AJ120</f>
        <v>0</v>
      </c>
      <c r="AJ105" s="109">
        <f>AT!AK120</f>
        <v>0</v>
      </c>
      <c r="AK105" s="109">
        <f>AT!AL120</f>
        <v>0</v>
      </c>
      <c r="AL105" s="110">
        <f t="shared" si="79"/>
        <v>2988381.13</v>
      </c>
      <c r="AN105" s="8"/>
    </row>
    <row r="106" spans="1:40" s="9" customFormat="1" ht="12.75" customHeight="1" x14ac:dyDescent="0.2">
      <c r="A106" s="159" t="s">
        <v>12</v>
      </c>
      <c r="B106" s="81" t="s">
        <v>0</v>
      </c>
      <c r="C106" s="107">
        <f>CO!D119</f>
        <v>0</v>
      </c>
      <c r="D106" s="107">
        <f>CO!E119</f>
        <v>0</v>
      </c>
      <c r="E106" s="107">
        <f>CO!F119</f>
        <v>0</v>
      </c>
      <c r="F106" s="107">
        <f>CO!G119</f>
        <v>0</v>
      </c>
      <c r="G106" s="107">
        <f>CO!H119</f>
        <v>0</v>
      </c>
      <c r="H106" s="107">
        <f>CO!I119</f>
        <v>0</v>
      </c>
      <c r="I106" s="107">
        <f>CO!J119</f>
        <v>0</v>
      </c>
      <c r="J106" s="107">
        <f>CO!K119</f>
        <v>0</v>
      </c>
      <c r="K106" s="107">
        <f>CO!L119</f>
        <v>0</v>
      </c>
      <c r="L106" s="107">
        <f>CO!M119</f>
        <v>0</v>
      </c>
      <c r="M106" s="107">
        <f>CO!N119</f>
        <v>0</v>
      </c>
      <c r="N106" s="107">
        <f>CO!O119</f>
        <v>0</v>
      </c>
      <c r="O106" s="107">
        <f>CO!P119</f>
        <v>0</v>
      </c>
      <c r="P106" s="107">
        <f>CO!Q119</f>
        <v>0</v>
      </c>
      <c r="Q106" s="107">
        <f>CO!R119</f>
        <v>0</v>
      </c>
      <c r="R106" s="107">
        <f>CO!S119</f>
        <v>0</v>
      </c>
      <c r="S106" s="107">
        <f>CO!T119</f>
        <v>0</v>
      </c>
      <c r="T106" s="107">
        <f>CO!U119</f>
        <v>0</v>
      </c>
      <c r="U106" s="107">
        <f>CO!V119</f>
        <v>0</v>
      </c>
      <c r="V106" s="107">
        <f>CO!W119</f>
        <v>0</v>
      </c>
      <c r="W106" s="107">
        <f>CO!X119</f>
        <v>0</v>
      </c>
      <c r="X106" s="107">
        <f>CO!Y119</f>
        <v>0</v>
      </c>
      <c r="Y106" s="107">
        <f>CO!Z119</f>
        <v>1</v>
      </c>
      <c r="Z106" s="107">
        <f>CO!AA119</f>
        <v>0</v>
      </c>
      <c r="AA106" s="107">
        <f>CO!AB119</f>
        <v>0</v>
      </c>
      <c r="AB106" s="107">
        <f>CO!AC119</f>
        <v>1165</v>
      </c>
      <c r="AC106" s="107">
        <f>CO!AD119</f>
        <v>6209</v>
      </c>
      <c r="AD106" s="107">
        <v>1622</v>
      </c>
      <c r="AE106" s="107">
        <f>CO!AF119</f>
        <v>0</v>
      </c>
      <c r="AF106" s="107">
        <f>CO!AG119</f>
        <v>0</v>
      </c>
      <c r="AG106" s="107">
        <v>0</v>
      </c>
      <c r="AH106" s="107">
        <f>CO!AI119</f>
        <v>0</v>
      </c>
      <c r="AI106" s="107">
        <f>CO!AJ119</f>
        <v>0</v>
      </c>
      <c r="AJ106" s="107">
        <f>CO!AK119</f>
        <v>0</v>
      </c>
      <c r="AK106" s="107">
        <f>CO!AL119</f>
        <v>0</v>
      </c>
      <c r="AL106" s="108">
        <f t="shared" si="79"/>
        <v>8997</v>
      </c>
      <c r="AN106" s="8"/>
    </row>
    <row r="107" spans="1:40" s="9" customFormat="1" ht="12.75" customHeight="1" x14ac:dyDescent="0.2">
      <c r="A107" s="161"/>
      <c r="B107" s="82" t="s">
        <v>3</v>
      </c>
      <c r="C107" s="109">
        <f>CO!D120</f>
        <v>0</v>
      </c>
      <c r="D107" s="109">
        <f>CO!E120</f>
        <v>0</v>
      </c>
      <c r="E107" s="109">
        <f>CO!F120</f>
        <v>0</v>
      </c>
      <c r="F107" s="109">
        <f>CO!G120</f>
        <v>0</v>
      </c>
      <c r="G107" s="109">
        <f>CO!H120</f>
        <v>0</v>
      </c>
      <c r="H107" s="109">
        <f>CO!I120</f>
        <v>0</v>
      </c>
      <c r="I107" s="109">
        <f>CO!J120</f>
        <v>0</v>
      </c>
      <c r="J107" s="109">
        <f>CO!K120</f>
        <v>0</v>
      </c>
      <c r="K107" s="109">
        <f>CO!L120</f>
        <v>0</v>
      </c>
      <c r="L107" s="109">
        <f>CO!M120</f>
        <v>0</v>
      </c>
      <c r="M107" s="109">
        <f>CO!N120</f>
        <v>0</v>
      </c>
      <c r="N107" s="109">
        <f>CO!O120</f>
        <v>0</v>
      </c>
      <c r="O107" s="109">
        <f>CO!P120</f>
        <v>0</v>
      </c>
      <c r="P107" s="109">
        <f>CO!Q120</f>
        <v>0</v>
      </c>
      <c r="Q107" s="109">
        <f>CO!R120</f>
        <v>0</v>
      </c>
      <c r="R107" s="109">
        <f>CO!S120</f>
        <v>0</v>
      </c>
      <c r="S107" s="109">
        <f>CO!T120</f>
        <v>0</v>
      </c>
      <c r="T107" s="109">
        <f>CO!U120</f>
        <v>0</v>
      </c>
      <c r="U107" s="109">
        <f>CO!V120</f>
        <v>0</v>
      </c>
      <c r="V107" s="109">
        <f>CO!W120</f>
        <v>0</v>
      </c>
      <c r="W107" s="109">
        <f>CO!X120</f>
        <v>0</v>
      </c>
      <c r="X107" s="109">
        <f>CO!Y120</f>
        <v>0</v>
      </c>
      <c r="Y107" s="109">
        <f>CO!Z120</f>
        <v>510</v>
      </c>
      <c r="Z107" s="109">
        <f>CO!AA120</f>
        <v>0</v>
      </c>
      <c r="AA107" s="109">
        <f>CO!AB120</f>
        <v>0</v>
      </c>
      <c r="AB107" s="109">
        <f>CO!AC120</f>
        <v>57324</v>
      </c>
      <c r="AC107" s="109">
        <f>CO!AD120</f>
        <v>2191341.17</v>
      </c>
      <c r="AD107" s="109">
        <v>903083.12</v>
      </c>
      <c r="AE107" s="109">
        <f>CO!AF120</f>
        <v>0</v>
      </c>
      <c r="AF107" s="109">
        <f>CO!AG120</f>
        <v>0</v>
      </c>
      <c r="AG107" s="109">
        <v>0</v>
      </c>
      <c r="AH107" s="109">
        <f>CO!AI120</f>
        <v>0</v>
      </c>
      <c r="AI107" s="109">
        <f>CO!AJ120</f>
        <v>0</v>
      </c>
      <c r="AJ107" s="109">
        <f>CO!AK120</f>
        <v>0</v>
      </c>
      <c r="AK107" s="109">
        <f>CO!AL120</f>
        <v>0</v>
      </c>
      <c r="AL107" s="110">
        <f t="shared" si="79"/>
        <v>3152258.29</v>
      </c>
      <c r="AN107" s="8"/>
    </row>
    <row r="108" spans="1:40" s="9" customFormat="1" ht="12.75" customHeight="1" x14ac:dyDescent="0.2">
      <c r="A108" s="159" t="s">
        <v>13</v>
      </c>
      <c r="B108" s="81" t="s">
        <v>0</v>
      </c>
      <c r="C108" s="107">
        <f>VA!D119</f>
        <v>0</v>
      </c>
      <c r="D108" s="107">
        <f>VA!E119</f>
        <v>0</v>
      </c>
      <c r="E108" s="107">
        <f>VA!F119</f>
        <v>0</v>
      </c>
      <c r="F108" s="107">
        <f>VA!G119</f>
        <v>0</v>
      </c>
      <c r="G108" s="107">
        <f>VA!H119</f>
        <v>0</v>
      </c>
      <c r="H108" s="107">
        <f>VA!I119</f>
        <v>0</v>
      </c>
      <c r="I108" s="107">
        <f>VA!J119</f>
        <v>0</v>
      </c>
      <c r="J108" s="107">
        <f>VA!K119</f>
        <v>0</v>
      </c>
      <c r="K108" s="107">
        <f>VA!L119</f>
        <v>0</v>
      </c>
      <c r="L108" s="107">
        <f>VA!M119</f>
        <v>0</v>
      </c>
      <c r="M108" s="107">
        <f>VA!N119</f>
        <v>0</v>
      </c>
      <c r="N108" s="107">
        <f>VA!O119</f>
        <v>0</v>
      </c>
      <c r="O108" s="107">
        <f>VA!P119</f>
        <v>0</v>
      </c>
      <c r="P108" s="107">
        <f>VA!Q119</f>
        <v>0</v>
      </c>
      <c r="Q108" s="107">
        <f>VA!R119</f>
        <v>0</v>
      </c>
      <c r="R108" s="107">
        <f>VA!S119</f>
        <v>0</v>
      </c>
      <c r="S108" s="107">
        <f>VA!T119</f>
        <v>0</v>
      </c>
      <c r="T108" s="107">
        <f>VA!U119</f>
        <v>0</v>
      </c>
      <c r="U108" s="107">
        <f>VA!V119</f>
        <v>0</v>
      </c>
      <c r="V108" s="107">
        <f>VA!W119</f>
        <v>0</v>
      </c>
      <c r="W108" s="107">
        <f>VA!X119</f>
        <v>8775</v>
      </c>
      <c r="X108" s="107">
        <f>VA!Y119</f>
        <v>4909</v>
      </c>
      <c r="Y108" s="107">
        <f>VA!Z119</f>
        <v>893</v>
      </c>
      <c r="Z108" s="107">
        <f>VA!AA119</f>
        <v>0</v>
      </c>
      <c r="AA108" s="107">
        <f>VA!AB119</f>
        <v>1462</v>
      </c>
      <c r="AB108" s="107">
        <f>VA!AC119</f>
        <v>1926</v>
      </c>
      <c r="AC108" s="107">
        <f>VA!AD119</f>
        <v>494</v>
      </c>
      <c r="AD108" s="107">
        <v>184</v>
      </c>
      <c r="AE108" s="107">
        <f>VA!AF119</f>
        <v>0</v>
      </c>
      <c r="AF108" s="107">
        <f>VA!AG119</f>
        <v>0</v>
      </c>
      <c r="AG108" s="107">
        <v>0</v>
      </c>
      <c r="AH108" s="107">
        <f>VA!AI119</f>
        <v>0</v>
      </c>
      <c r="AI108" s="107">
        <f>VA!AJ119</f>
        <v>0</v>
      </c>
      <c r="AJ108" s="107">
        <f>VA!AK119</f>
        <v>0</v>
      </c>
      <c r="AK108" s="107">
        <f>VA!AL119</f>
        <v>0</v>
      </c>
      <c r="AL108" s="108">
        <f t="shared" si="79"/>
        <v>18643</v>
      </c>
      <c r="AN108" s="8"/>
    </row>
    <row r="109" spans="1:40" s="9" customFormat="1" ht="12.75" customHeight="1" x14ac:dyDescent="0.2">
      <c r="A109" s="161"/>
      <c r="B109" s="82" t="s">
        <v>3</v>
      </c>
      <c r="C109" s="109">
        <f>VA!D120</f>
        <v>0</v>
      </c>
      <c r="D109" s="109">
        <f>VA!E120</f>
        <v>0</v>
      </c>
      <c r="E109" s="109">
        <f>VA!F120</f>
        <v>0</v>
      </c>
      <c r="F109" s="109">
        <f>VA!G120</f>
        <v>0</v>
      </c>
      <c r="G109" s="109">
        <f>VA!H120</f>
        <v>0</v>
      </c>
      <c r="H109" s="109">
        <f>VA!I120</f>
        <v>0</v>
      </c>
      <c r="I109" s="109">
        <f>VA!J120</f>
        <v>0</v>
      </c>
      <c r="J109" s="109">
        <f>VA!K120</f>
        <v>0</v>
      </c>
      <c r="K109" s="109">
        <f>VA!L120</f>
        <v>0</v>
      </c>
      <c r="L109" s="109">
        <f>VA!M120</f>
        <v>0</v>
      </c>
      <c r="M109" s="109">
        <f>VA!N120</f>
        <v>0</v>
      </c>
      <c r="N109" s="109">
        <f>VA!O120</f>
        <v>0</v>
      </c>
      <c r="O109" s="109">
        <f>VA!P120</f>
        <v>0</v>
      </c>
      <c r="P109" s="109">
        <f>VA!Q120</f>
        <v>0</v>
      </c>
      <c r="Q109" s="109">
        <f>VA!R120</f>
        <v>0</v>
      </c>
      <c r="R109" s="109">
        <f>VA!S120</f>
        <v>0</v>
      </c>
      <c r="S109" s="109">
        <f>VA!T120</f>
        <v>0</v>
      </c>
      <c r="T109" s="109">
        <f>VA!U120</f>
        <v>0</v>
      </c>
      <c r="U109" s="109">
        <f>VA!V120</f>
        <v>0</v>
      </c>
      <c r="V109" s="109">
        <f>VA!W120</f>
        <v>0</v>
      </c>
      <c r="W109" s="109">
        <f>VA!X120</f>
        <v>1336730</v>
      </c>
      <c r="X109" s="109">
        <f>VA!Y120</f>
        <v>1458142</v>
      </c>
      <c r="Y109" s="109">
        <f>VA!Z120</f>
        <v>467625.55</v>
      </c>
      <c r="Z109" s="109">
        <f>VA!AA120</f>
        <v>0</v>
      </c>
      <c r="AA109" s="109">
        <f>VA!AB120</f>
        <v>1265919.4779999999</v>
      </c>
      <c r="AB109" s="109">
        <f>VA!AC120</f>
        <v>1800532.15</v>
      </c>
      <c r="AC109" s="109">
        <f>VA!AD120</f>
        <v>619499.24725811556</v>
      </c>
      <c r="AD109" s="109">
        <v>171240</v>
      </c>
      <c r="AE109" s="109">
        <f>VA!AF120</f>
        <v>0</v>
      </c>
      <c r="AF109" s="109">
        <f>VA!AG120</f>
        <v>0</v>
      </c>
      <c r="AG109" s="109">
        <v>0</v>
      </c>
      <c r="AH109" s="109">
        <f>VA!AI120</f>
        <v>0</v>
      </c>
      <c r="AI109" s="109">
        <f>VA!AJ120</f>
        <v>0</v>
      </c>
      <c r="AJ109" s="109">
        <f>VA!AK120</f>
        <v>0</v>
      </c>
      <c r="AK109" s="109">
        <f>VA!AL120</f>
        <v>0</v>
      </c>
      <c r="AL109" s="110">
        <f t="shared" si="79"/>
        <v>7119688.4252581149</v>
      </c>
      <c r="AN109" s="8"/>
    </row>
    <row r="110" spans="1:40" s="9" customFormat="1" ht="12.75" customHeight="1" x14ac:dyDescent="0.2">
      <c r="A110" s="159" t="s">
        <v>21</v>
      </c>
      <c r="B110" s="81" t="s">
        <v>0</v>
      </c>
      <c r="C110" s="107">
        <f>RM!D119</f>
        <v>0</v>
      </c>
      <c r="D110" s="107">
        <f>RM!E119</f>
        <v>0</v>
      </c>
      <c r="E110" s="107">
        <f>RM!F119</f>
        <v>0</v>
      </c>
      <c r="F110" s="107">
        <f>RM!G119</f>
        <v>0</v>
      </c>
      <c r="G110" s="107">
        <f>RM!H119</f>
        <v>0</v>
      </c>
      <c r="H110" s="107">
        <f>RM!I119</f>
        <v>0</v>
      </c>
      <c r="I110" s="107">
        <f>RM!J119</f>
        <v>0</v>
      </c>
      <c r="J110" s="107">
        <f>RM!K119</f>
        <v>0</v>
      </c>
      <c r="K110" s="107">
        <f>RM!L119</f>
        <v>0</v>
      </c>
      <c r="L110" s="107">
        <f>RM!M119</f>
        <v>0</v>
      </c>
      <c r="M110" s="107">
        <f>RM!N119</f>
        <v>0</v>
      </c>
      <c r="N110" s="107">
        <f>RM!O119</f>
        <v>0</v>
      </c>
      <c r="O110" s="107">
        <f>RM!P119</f>
        <v>0</v>
      </c>
      <c r="P110" s="107">
        <f>RM!Q119</f>
        <v>0</v>
      </c>
      <c r="Q110" s="107">
        <f>RM!R119</f>
        <v>0</v>
      </c>
      <c r="R110" s="107">
        <f>RM!S119</f>
        <v>0</v>
      </c>
      <c r="S110" s="107">
        <f>RM!T119</f>
        <v>0</v>
      </c>
      <c r="T110" s="107">
        <f>RM!U119</f>
        <v>0</v>
      </c>
      <c r="U110" s="107">
        <f>RM!V119</f>
        <v>0</v>
      </c>
      <c r="V110" s="107">
        <f>RM!W119</f>
        <v>0</v>
      </c>
      <c r="W110" s="107">
        <f>RM!X119</f>
        <v>25285</v>
      </c>
      <c r="X110" s="107">
        <f>RM!Y119</f>
        <v>7149</v>
      </c>
      <c r="Y110" s="107">
        <f>RM!Z119</f>
        <v>5289</v>
      </c>
      <c r="Z110" s="107">
        <f>RM!AA119</f>
        <v>0</v>
      </c>
      <c r="AA110" s="107">
        <f>RM!AB119</f>
        <v>0</v>
      </c>
      <c r="AB110" s="107">
        <f>RM!AC119</f>
        <v>0</v>
      </c>
      <c r="AC110" s="107">
        <f>RM!AD119</f>
        <v>0</v>
      </c>
      <c r="AD110" s="107">
        <v>0</v>
      </c>
      <c r="AE110" s="107">
        <f>RM!AF119</f>
        <v>0</v>
      </c>
      <c r="AF110" s="107">
        <f>RM!AG119</f>
        <v>0</v>
      </c>
      <c r="AG110" s="107">
        <v>0</v>
      </c>
      <c r="AH110" s="107">
        <f>RM!AI119</f>
        <v>0</v>
      </c>
      <c r="AI110" s="107">
        <f>RM!AJ119</f>
        <v>0</v>
      </c>
      <c r="AJ110" s="107">
        <f>RM!AK119</f>
        <v>0</v>
      </c>
      <c r="AK110" s="107">
        <f>RM!AL119</f>
        <v>0</v>
      </c>
      <c r="AL110" s="108">
        <f t="shared" si="79"/>
        <v>37723</v>
      </c>
      <c r="AN110" s="8"/>
    </row>
    <row r="111" spans="1:40" s="9" customFormat="1" ht="12.75" customHeight="1" x14ac:dyDescent="0.2">
      <c r="A111" s="161"/>
      <c r="B111" s="82" t="s">
        <v>3</v>
      </c>
      <c r="C111" s="109">
        <f>RM!D120</f>
        <v>0</v>
      </c>
      <c r="D111" s="109">
        <f>RM!E120</f>
        <v>0</v>
      </c>
      <c r="E111" s="109">
        <f>RM!F120</f>
        <v>0</v>
      </c>
      <c r="F111" s="109">
        <f>RM!G120</f>
        <v>0</v>
      </c>
      <c r="G111" s="109">
        <f>RM!H120</f>
        <v>0</v>
      </c>
      <c r="H111" s="109">
        <f>RM!I120</f>
        <v>0</v>
      </c>
      <c r="I111" s="109">
        <f>RM!J120</f>
        <v>0</v>
      </c>
      <c r="J111" s="109">
        <f>RM!K120</f>
        <v>0</v>
      </c>
      <c r="K111" s="109">
        <f>RM!L120</f>
        <v>0</v>
      </c>
      <c r="L111" s="109">
        <f>RM!M120</f>
        <v>0</v>
      </c>
      <c r="M111" s="109">
        <f>RM!N120</f>
        <v>0</v>
      </c>
      <c r="N111" s="109">
        <f>RM!O120</f>
        <v>0</v>
      </c>
      <c r="O111" s="109">
        <f>RM!P120</f>
        <v>0</v>
      </c>
      <c r="P111" s="109">
        <f>RM!Q120</f>
        <v>0</v>
      </c>
      <c r="Q111" s="109">
        <f>RM!R120</f>
        <v>0</v>
      </c>
      <c r="R111" s="109">
        <f>RM!S120</f>
        <v>0</v>
      </c>
      <c r="S111" s="109">
        <f>RM!T120</f>
        <v>0</v>
      </c>
      <c r="T111" s="109">
        <f>RM!U120</f>
        <v>0</v>
      </c>
      <c r="U111" s="109">
        <f>RM!V120</f>
        <v>0</v>
      </c>
      <c r="V111" s="109">
        <f>RM!W120</f>
        <v>0</v>
      </c>
      <c r="W111" s="109">
        <f>RM!X120</f>
        <v>3874605</v>
      </c>
      <c r="X111" s="109">
        <f>RM!Y120</f>
        <v>1507339</v>
      </c>
      <c r="Y111" s="109">
        <f>RM!Z120</f>
        <v>1121461.5899999999</v>
      </c>
      <c r="Z111" s="109">
        <f>RM!AA120</f>
        <v>0</v>
      </c>
      <c r="AA111" s="109">
        <f>RM!AB120</f>
        <v>0</v>
      </c>
      <c r="AB111" s="109">
        <f>RM!AC120</f>
        <v>0</v>
      </c>
      <c r="AC111" s="109">
        <f>RM!AD120</f>
        <v>0</v>
      </c>
      <c r="AD111" s="109">
        <v>0</v>
      </c>
      <c r="AE111" s="109">
        <f>RM!AF120</f>
        <v>0</v>
      </c>
      <c r="AF111" s="109">
        <f>RM!AG120</f>
        <v>0</v>
      </c>
      <c r="AG111" s="109">
        <v>0</v>
      </c>
      <c r="AH111" s="109">
        <f>RM!AI120</f>
        <v>0</v>
      </c>
      <c r="AI111" s="109">
        <f>RM!AJ120</f>
        <v>0</v>
      </c>
      <c r="AJ111" s="109">
        <f>RM!AK120</f>
        <v>0</v>
      </c>
      <c r="AK111" s="109">
        <f>RM!AL120</f>
        <v>0</v>
      </c>
      <c r="AL111" s="110">
        <f t="shared" si="79"/>
        <v>6503405.5899999999</v>
      </c>
      <c r="AN111" s="8"/>
    </row>
    <row r="112" spans="1:40" s="9" customFormat="1" ht="12.75" customHeight="1" x14ac:dyDescent="0.2">
      <c r="A112" s="159" t="s">
        <v>14</v>
      </c>
      <c r="B112" s="81" t="s">
        <v>0</v>
      </c>
      <c r="C112" s="107">
        <f>OH!D119</f>
        <v>0</v>
      </c>
      <c r="D112" s="107">
        <f>OH!E119</f>
        <v>0</v>
      </c>
      <c r="E112" s="107">
        <f>OH!F119</f>
        <v>0</v>
      </c>
      <c r="F112" s="107">
        <f>OH!G119</f>
        <v>0</v>
      </c>
      <c r="G112" s="107">
        <f>OH!H119</f>
        <v>0</v>
      </c>
      <c r="H112" s="107">
        <f>OH!I119</f>
        <v>0</v>
      </c>
      <c r="I112" s="107">
        <f>OH!J119</f>
        <v>0</v>
      </c>
      <c r="J112" s="107">
        <f>OH!K119</f>
        <v>0</v>
      </c>
      <c r="K112" s="107">
        <f>OH!L119</f>
        <v>0</v>
      </c>
      <c r="L112" s="107">
        <f>OH!M119</f>
        <v>0</v>
      </c>
      <c r="M112" s="107">
        <f>OH!N119</f>
        <v>0</v>
      </c>
      <c r="N112" s="107">
        <f>OH!O119</f>
        <v>0</v>
      </c>
      <c r="O112" s="107">
        <f>OH!P119</f>
        <v>0</v>
      </c>
      <c r="P112" s="107">
        <f>OH!Q119</f>
        <v>0</v>
      </c>
      <c r="Q112" s="107">
        <f>OH!R119</f>
        <v>0</v>
      </c>
      <c r="R112" s="107">
        <f>OH!S119</f>
        <v>0</v>
      </c>
      <c r="S112" s="107">
        <f>OH!T119</f>
        <v>0</v>
      </c>
      <c r="T112" s="107">
        <f>OH!U119</f>
        <v>0</v>
      </c>
      <c r="U112" s="107">
        <f>OH!V119</f>
        <v>0</v>
      </c>
      <c r="V112" s="107">
        <f>OH!W119</f>
        <v>0</v>
      </c>
      <c r="W112" s="107">
        <f>OH!X119</f>
        <v>13455</v>
      </c>
      <c r="X112" s="107">
        <f>OH!Y119</f>
        <v>12760</v>
      </c>
      <c r="Y112" s="107">
        <f>OH!Z119</f>
        <v>4269</v>
      </c>
      <c r="Z112" s="107">
        <f>OH!AA119</f>
        <v>0</v>
      </c>
      <c r="AA112" s="107">
        <f>OH!AB119</f>
        <v>0</v>
      </c>
      <c r="AB112" s="107">
        <f>OH!AC119</f>
        <v>0</v>
      </c>
      <c r="AC112" s="107">
        <f>OH!AD119</f>
        <v>0</v>
      </c>
      <c r="AD112" s="107">
        <v>38</v>
      </c>
      <c r="AE112" s="107">
        <f>OH!AF119</f>
        <v>0</v>
      </c>
      <c r="AF112" s="107">
        <f>OH!AG119</f>
        <v>0</v>
      </c>
      <c r="AG112" s="107">
        <v>0</v>
      </c>
      <c r="AH112" s="107">
        <f>OH!AI119</f>
        <v>0</v>
      </c>
      <c r="AI112" s="107">
        <f>OH!AJ119</f>
        <v>0</v>
      </c>
      <c r="AJ112" s="107">
        <f>OH!AK119</f>
        <v>0</v>
      </c>
      <c r="AK112" s="107">
        <f>OH!AL119</f>
        <v>0</v>
      </c>
      <c r="AL112" s="108">
        <f t="shared" si="79"/>
        <v>30522</v>
      </c>
      <c r="AN112" s="8"/>
    </row>
    <row r="113" spans="1:40" s="9" customFormat="1" ht="12.75" customHeight="1" x14ac:dyDescent="0.2">
      <c r="A113" s="161"/>
      <c r="B113" s="82" t="s">
        <v>3</v>
      </c>
      <c r="C113" s="109">
        <f>OH!D120</f>
        <v>0</v>
      </c>
      <c r="D113" s="109">
        <f>OH!E120</f>
        <v>0</v>
      </c>
      <c r="E113" s="109">
        <f>OH!F120</f>
        <v>0</v>
      </c>
      <c r="F113" s="109">
        <f>OH!G120</f>
        <v>0</v>
      </c>
      <c r="G113" s="109">
        <f>OH!H120</f>
        <v>0</v>
      </c>
      <c r="H113" s="109">
        <f>OH!I120</f>
        <v>0</v>
      </c>
      <c r="I113" s="109">
        <f>OH!J120</f>
        <v>0</v>
      </c>
      <c r="J113" s="109">
        <f>OH!K120</f>
        <v>0</v>
      </c>
      <c r="K113" s="109">
        <f>OH!L120</f>
        <v>0</v>
      </c>
      <c r="L113" s="109">
        <f>OH!M120</f>
        <v>0</v>
      </c>
      <c r="M113" s="109">
        <f>OH!N120</f>
        <v>0</v>
      </c>
      <c r="N113" s="109">
        <f>OH!O120</f>
        <v>0</v>
      </c>
      <c r="O113" s="109">
        <f>OH!P120</f>
        <v>0</v>
      </c>
      <c r="P113" s="109">
        <f>OH!Q120</f>
        <v>0</v>
      </c>
      <c r="Q113" s="109">
        <f>OH!R120</f>
        <v>0</v>
      </c>
      <c r="R113" s="109">
        <f>OH!S120</f>
        <v>0</v>
      </c>
      <c r="S113" s="109">
        <f>OH!T120</f>
        <v>0</v>
      </c>
      <c r="T113" s="109">
        <f>OH!U120</f>
        <v>0</v>
      </c>
      <c r="U113" s="109">
        <f>OH!V120</f>
        <v>0</v>
      </c>
      <c r="V113" s="109">
        <f>OH!W120</f>
        <v>0</v>
      </c>
      <c r="W113" s="109">
        <f>OH!X120</f>
        <v>4926236</v>
      </c>
      <c r="X113" s="109">
        <f>OH!Y120</f>
        <v>4254767</v>
      </c>
      <c r="Y113" s="109">
        <f>OH!Z120</f>
        <v>1929111.43</v>
      </c>
      <c r="Z113" s="109">
        <f>OH!AA120</f>
        <v>0</v>
      </c>
      <c r="AA113" s="109">
        <f>OH!AB120</f>
        <v>0</v>
      </c>
      <c r="AB113" s="109">
        <f>OH!AC120</f>
        <v>0</v>
      </c>
      <c r="AC113" s="109">
        <f>OH!AD120</f>
        <v>0</v>
      </c>
      <c r="AD113" s="109">
        <v>19652.900000000001</v>
      </c>
      <c r="AE113" s="109">
        <f>OH!AF120</f>
        <v>0</v>
      </c>
      <c r="AF113" s="109">
        <f>OH!AG120</f>
        <v>0</v>
      </c>
      <c r="AG113" s="109">
        <v>0</v>
      </c>
      <c r="AH113" s="109">
        <f>OH!AI120</f>
        <v>0</v>
      </c>
      <c r="AI113" s="109">
        <f>OH!AJ120</f>
        <v>0</v>
      </c>
      <c r="AJ113" s="109">
        <f>OH!AK120</f>
        <v>0</v>
      </c>
      <c r="AK113" s="109">
        <f>OH!AL120</f>
        <v>0</v>
      </c>
      <c r="AL113" s="110">
        <f t="shared" si="79"/>
        <v>11129767.33</v>
      </c>
      <c r="AN113" s="8"/>
    </row>
    <row r="114" spans="1:40" s="9" customFormat="1" ht="12.75" customHeight="1" x14ac:dyDescent="0.2">
      <c r="A114" s="159" t="s">
        <v>15</v>
      </c>
      <c r="B114" s="81" t="s">
        <v>0</v>
      </c>
      <c r="C114" s="107">
        <f>MA!D119</f>
        <v>0</v>
      </c>
      <c r="D114" s="107">
        <f>MA!E119</f>
        <v>0</v>
      </c>
      <c r="E114" s="107">
        <f>MA!F119</f>
        <v>0</v>
      </c>
      <c r="F114" s="107">
        <f>MA!G119</f>
        <v>0</v>
      </c>
      <c r="G114" s="107">
        <f>MA!H119</f>
        <v>0</v>
      </c>
      <c r="H114" s="107">
        <f>MA!I119</f>
        <v>0</v>
      </c>
      <c r="I114" s="107">
        <f>MA!J119</f>
        <v>0</v>
      </c>
      <c r="J114" s="107">
        <f>MA!K119</f>
        <v>0</v>
      </c>
      <c r="K114" s="107">
        <f>MA!L119</f>
        <v>0</v>
      </c>
      <c r="L114" s="107">
        <f>MA!M119</f>
        <v>0</v>
      </c>
      <c r="M114" s="107">
        <f>MA!N119</f>
        <v>0</v>
      </c>
      <c r="N114" s="107">
        <f>MA!O119</f>
        <v>0</v>
      </c>
      <c r="O114" s="107">
        <f>MA!P119</f>
        <v>0</v>
      </c>
      <c r="P114" s="107">
        <f>MA!Q119</f>
        <v>0</v>
      </c>
      <c r="Q114" s="107">
        <f>MA!R119</f>
        <v>0</v>
      </c>
      <c r="R114" s="107">
        <f>MA!S119</f>
        <v>0</v>
      </c>
      <c r="S114" s="107">
        <f>MA!T119</f>
        <v>0</v>
      </c>
      <c r="T114" s="107">
        <f>MA!U119</f>
        <v>0</v>
      </c>
      <c r="U114" s="107">
        <f>MA!V119</f>
        <v>0</v>
      </c>
      <c r="V114" s="107">
        <f>MA!W119</f>
        <v>0</v>
      </c>
      <c r="W114" s="107">
        <f>MA!X119</f>
        <v>23000</v>
      </c>
      <c r="X114" s="107">
        <f>MA!Y119</f>
        <v>24032</v>
      </c>
      <c r="Y114" s="107">
        <f>MA!Z119</f>
        <v>7909</v>
      </c>
      <c r="Z114" s="107">
        <f>MA!AA119</f>
        <v>0</v>
      </c>
      <c r="AA114" s="107">
        <f>MA!AB119</f>
        <v>0</v>
      </c>
      <c r="AB114" s="107">
        <f>MA!AC119</f>
        <v>0</v>
      </c>
      <c r="AC114" s="107">
        <f>MA!AD119</f>
        <v>0</v>
      </c>
      <c r="AD114" s="107">
        <v>1234</v>
      </c>
      <c r="AE114" s="107">
        <f>MA!AF119</f>
        <v>0</v>
      </c>
      <c r="AF114" s="107">
        <f>MA!AG119</f>
        <v>0</v>
      </c>
      <c r="AG114" s="107">
        <v>0</v>
      </c>
      <c r="AH114" s="107">
        <f>MA!AI119</f>
        <v>0</v>
      </c>
      <c r="AI114" s="107">
        <f>MA!AJ119</f>
        <v>0</v>
      </c>
      <c r="AJ114" s="107">
        <f>MA!AK119</f>
        <v>0</v>
      </c>
      <c r="AK114" s="107">
        <f>MA!AL119</f>
        <v>0</v>
      </c>
      <c r="AL114" s="108">
        <f t="shared" si="79"/>
        <v>56175</v>
      </c>
      <c r="AN114" s="8"/>
    </row>
    <row r="115" spans="1:40" s="9" customFormat="1" ht="12.75" customHeight="1" x14ac:dyDescent="0.2">
      <c r="A115" s="161"/>
      <c r="B115" s="82" t="s">
        <v>3</v>
      </c>
      <c r="C115" s="109">
        <f>MA!D120</f>
        <v>0</v>
      </c>
      <c r="D115" s="109">
        <f>MA!E120</f>
        <v>0</v>
      </c>
      <c r="E115" s="109">
        <f>MA!F120</f>
        <v>0</v>
      </c>
      <c r="F115" s="109">
        <f>MA!G120</f>
        <v>0</v>
      </c>
      <c r="G115" s="109">
        <f>MA!H120</f>
        <v>0</v>
      </c>
      <c r="H115" s="109">
        <f>MA!I120</f>
        <v>0</v>
      </c>
      <c r="I115" s="109">
        <f>MA!J120</f>
        <v>0</v>
      </c>
      <c r="J115" s="109">
        <f>MA!K120</f>
        <v>0</v>
      </c>
      <c r="K115" s="109">
        <f>MA!L120</f>
        <v>0</v>
      </c>
      <c r="L115" s="109">
        <f>MA!M120</f>
        <v>0</v>
      </c>
      <c r="M115" s="109">
        <f>MA!N120</f>
        <v>0</v>
      </c>
      <c r="N115" s="109">
        <f>MA!O120</f>
        <v>0</v>
      </c>
      <c r="O115" s="109">
        <f>MA!P120</f>
        <v>0</v>
      </c>
      <c r="P115" s="109">
        <f>MA!Q120</f>
        <v>0</v>
      </c>
      <c r="Q115" s="109">
        <f>MA!R120</f>
        <v>0</v>
      </c>
      <c r="R115" s="109">
        <f>MA!S120</f>
        <v>0</v>
      </c>
      <c r="S115" s="109">
        <f>MA!T120</f>
        <v>0</v>
      </c>
      <c r="T115" s="109">
        <f>MA!U120</f>
        <v>0</v>
      </c>
      <c r="U115" s="109">
        <f>MA!V120</f>
        <v>0</v>
      </c>
      <c r="V115" s="109">
        <f>MA!W120</f>
        <v>0</v>
      </c>
      <c r="W115" s="109">
        <f>MA!X120</f>
        <v>5802706</v>
      </c>
      <c r="X115" s="109">
        <f>MA!Y120</f>
        <v>9049356</v>
      </c>
      <c r="Y115" s="109">
        <f>MA!Z120</f>
        <v>4101957.33</v>
      </c>
      <c r="Z115" s="109">
        <f>MA!AA120</f>
        <v>0</v>
      </c>
      <c r="AA115" s="109">
        <f>MA!AB120</f>
        <v>0</v>
      </c>
      <c r="AB115" s="109">
        <f>MA!AC120</f>
        <v>0</v>
      </c>
      <c r="AC115" s="109">
        <f>MA!AD120</f>
        <v>0</v>
      </c>
      <c r="AD115" s="109">
        <v>1145493.21</v>
      </c>
      <c r="AE115" s="109">
        <f>MA!AF120</f>
        <v>0</v>
      </c>
      <c r="AF115" s="109">
        <f>MA!AG120</f>
        <v>0</v>
      </c>
      <c r="AG115" s="109">
        <v>0</v>
      </c>
      <c r="AH115" s="109">
        <f>MA!AI120</f>
        <v>0</v>
      </c>
      <c r="AI115" s="109">
        <f>MA!AJ120</f>
        <v>0</v>
      </c>
      <c r="AJ115" s="109">
        <f>MA!AK120</f>
        <v>0</v>
      </c>
      <c r="AK115" s="109">
        <f>MA!AL120</f>
        <v>0</v>
      </c>
      <c r="AL115" s="110">
        <f t="shared" si="79"/>
        <v>20099512.539999999</v>
      </c>
      <c r="AN115" s="8"/>
    </row>
    <row r="116" spans="1:40" s="9" customFormat="1" ht="12.75" customHeight="1" x14ac:dyDescent="0.2">
      <c r="A116" s="159" t="s">
        <v>56</v>
      </c>
      <c r="B116" s="81" t="s">
        <v>0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  <c r="AD116" s="111">
        <v>0</v>
      </c>
      <c r="AE116" s="107">
        <v>0</v>
      </c>
      <c r="AF116" s="107">
        <f>ÑU!AG119</f>
        <v>0</v>
      </c>
      <c r="AG116" s="107">
        <v>0</v>
      </c>
      <c r="AH116" s="107">
        <f>ÑU!AI119</f>
        <v>0</v>
      </c>
      <c r="AI116" s="107">
        <f>ÑU!AJ119</f>
        <v>0</v>
      </c>
      <c r="AJ116" s="107">
        <f>ÑU!AK119</f>
        <v>0</v>
      </c>
      <c r="AK116" s="107">
        <f>ÑU!AL119</f>
        <v>0</v>
      </c>
      <c r="AL116" s="108">
        <f t="shared" si="79"/>
        <v>0</v>
      </c>
      <c r="AN116" s="8"/>
    </row>
    <row r="117" spans="1:40" s="9" customFormat="1" ht="12.75" customHeight="1" x14ac:dyDescent="0.2">
      <c r="A117" s="161"/>
      <c r="B117" s="82" t="s">
        <v>3</v>
      </c>
      <c r="C117" s="112">
        <v>0</v>
      </c>
      <c r="D117" s="112"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12">
        <v>0</v>
      </c>
      <c r="L117" s="112">
        <v>0</v>
      </c>
      <c r="M117" s="112">
        <v>0</v>
      </c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09">
        <v>0</v>
      </c>
      <c r="AF117" s="109">
        <f>ÑU!AG120</f>
        <v>0</v>
      </c>
      <c r="AG117" s="109">
        <v>0</v>
      </c>
      <c r="AH117" s="109">
        <f>ÑU!AI120</f>
        <v>0</v>
      </c>
      <c r="AI117" s="109">
        <f>ÑU!AJ120</f>
        <v>0</v>
      </c>
      <c r="AJ117" s="109">
        <f>ÑU!AK120</f>
        <v>0</v>
      </c>
      <c r="AK117" s="109">
        <f>ÑU!AL120</f>
        <v>0</v>
      </c>
      <c r="AL117" s="110">
        <f t="shared" si="79"/>
        <v>0</v>
      </c>
      <c r="AN117" s="8"/>
    </row>
    <row r="118" spans="1:40" s="9" customFormat="1" ht="12.75" customHeight="1" x14ac:dyDescent="0.2">
      <c r="A118" s="159" t="s">
        <v>16</v>
      </c>
      <c r="B118" s="81" t="s">
        <v>0</v>
      </c>
      <c r="C118" s="107">
        <f>BI!D119</f>
        <v>0</v>
      </c>
      <c r="D118" s="107">
        <f>BI!E119</f>
        <v>0</v>
      </c>
      <c r="E118" s="107">
        <f>BI!F119</f>
        <v>0</v>
      </c>
      <c r="F118" s="107">
        <f>BI!G119</f>
        <v>0</v>
      </c>
      <c r="G118" s="107">
        <f>BI!H119</f>
        <v>0</v>
      </c>
      <c r="H118" s="107">
        <f>BI!I119</f>
        <v>0</v>
      </c>
      <c r="I118" s="107">
        <f>BI!J119</f>
        <v>0</v>
      </c>
      <c r="J118" s="107">
        <f>BI!K119</f>
        <v>0</v>
      </c>
      <c r="K118" s="107">
        <f>BI!L119</f>
        <v>0</v>
      </c>
      <c r="L118" s="107">
        <f>BI!M119</f>
        <v>0</v>
      </c>
      <c r="M118" s="107">
        <f>BI!N119</f>
        <v>0</v>
      </c>
      <c r="N118" s="107">
        <f>BI!O119</f>
        <v>0</v>
      </c>
      <c r="O118" s="107">
        <f>BI!P119</f>
        <v>0</v>
      </c>
      <c r="P118" s="107">
        <f>BI!Q119</f>
        <v>0</v>
      </c>
      <c r="Q118" s="107">
        <f>BI!R119</f>
        <v>0</v>
      </c>
      <c r="R118" s="107">
        <f>BI!S119</f>
        <v>0</v>
      </c>
      <c r="S118" s="107">
        <f>BI!T119</f>
        <v>0</v>
      </c>
      <c r="T118" s="107">
        <f>BI!U119</f>
        <v>0</v>
      </c>
      <c r="U118" s="107">
        <f>BI!V119</f>
        <v>0</v>
      </c>
      <c r="V118" s="107">
        <f>BI!W119</f>
        <v>0</v>
      </c>
      <c r="W118" s="107">
        <f>BI!X119</f>
        <v>50893</v>
      </c>
      <c r="X118" s="107">
        <f>BI!Y119</f>
        <v>38164</v>
      </c>
      <c r="Y118" s="107">
        <f>BI!Z119</f>
        <v>8259</v>
      </c>
      <c r="Z118" s="107">
        <f>BI!AA119</f>
        <v>0</v>
      </c>
      <c r="AA118" s="107">
        <f>BI!AB119</f>
        <v>0</v>
      </c>
      <c r="AB118" s="107">
        <f>BI!AC119</f>
        <v>0</v>
      </c>
      <c r="AC118" s="107">
        <f>BI!AD119</f>
        <v>0</v>
      </c>
      <c r="AD118" s="107">
        <v>701</v>
      </c>
      <c r="AE118" s="107">
        <f>BI!AF119</f>
        <v>0</v>
      </c>
      <c r="AF118" s="107">
        <f>BI!AG119</f>
        <v>0</v>
      </c>
      <c r="AG118" s="107">
        <v>0</v>
      </c>
      <c r="AH118" s="107">
        <f>BI!AI119</f>
        <v>0</v>
      </c>
      <c r="AI118" s="107">
        <f>BI!AJ119</f>
        <v>0</v>
      </c>
      <c r="AJ118" s="107">
        <f>BI!AK119</f>
        <v>0</v>
      </c>
      <c r="AK118" s="107">
        <f>BI!AL119</f>
        <v>0</v>
      </c>
      <c r="AL118" s="108">
        <f t="shared" si="79"/>
        <v>98017</v>
      </c>
      <c r="AN118" s="8"/>
    </row>
    <row r="119" spans="1:40" s="9" customFormat="1" ht="12.75" customHeight="1" x14ac:dyDescent="0.2">
      <c r="A119" s="161"/>
      <c r="B119" s="82" t="s">
        <v>3</v>
      </c>
      <c r="C119" s="109">
        <f>BI!D120</f>
        <v>0</v>
      </c>
      <c r="D119" s="109">
        <f>BI!E120</f>
        <v>0</v>
      </c>
      <c r="E119" s="109">
        <f>BI!F120</f>
        <v>0</v>
      </c>
      <c r="F119" s="109">
        <f>BI!G120</f>
        <v>0</v>
      </c>
      <c r="G119" s="109">
        <f>BI!H120</f>
        <v>0</v>
      </c>
      <c r="H119" s="109">
        <f>BI!I120</f>
        <v>0</v>
      </c>
      <c r="I119" s="109">
        <f>BI!J120</f>
        <v>0</v>
      </c>
      <c r="J119" s="109">
        <f>BI!K120</f>
        <v>0</v>
      </c>
      <c r="K119" s="109">
        <f>BI!L120</f>
        <v>0</v>
      </c>
      <c r="L119" s="109">
        <f>BI!M120</f>
        <v>0</v>
      </c>
      <c r="M119" s="109">
        <f>BI!N120</f>
        <v>0</v>
      </c>
      <c r="N119" s="109">
        <f>BI!O120</f>
        <v>0</v>
      </c>
      <c r="O119" s="109">
        <f>BI!P120</f>
        <v>0</v>
      </c>
      <c r="P119" s="109">
        <f>BI!Q120</f>
        <v>0</v>
      </c>
      <c r="Q119" s="109">
        <f>BI!R120</f>
        <v>0</v>
      </c>
      <c r="R119" s="109">
        <f>BI!S120</f>
        <v>0</v>
      </c>
      <c r="S119" s="109">
        <f>BI!T120</f>
        <v>0</v>
      </c>
      <c r="T119" s="109">
        <f>BI!U120</f>
        <v>0</v>
      </c>
      <c r="U119" s="109">
        <f>BI!V120</f>
        <v>0</v>
      </c>
      <c r="V119" s="109">
        <f>BI!W120</f>
        <v>0</v>
      </c>
      <c r="W119" s="109">
        <f>BI!X120</f>
        <v>11931613</v>
      </c>
      <c r="X119" s="109">
        <f>BI!Y120</f>
        <v>14396811</v>
      </c>
      <c r="Y119" s="109">
        <f>BI!Z120</f>
        <v>4748911.5999999996</v>
      </c>
      <c r="Z119" s="109">
        <f>BI!AA120</f>
        <v>0</v>
      </c>
      <c r="AA119" s="109">
        <f>BI!AB120</f>
        <v>0</v>
      </c>
      <c r="AB119" s="109">
        <f>BI!AC120</f>
        <v>0</v>
      </c>
      <c r="AC119" s="109">
        <f>BI!AD120</f>
        <v>0</v>
      </c>
      <c r="AD119" s="109">
        <v>184910</v>
      </c>
      <c r="AE119" s="109">
        <f>BI!AF120</f>
        <v>0</v>
      </c>
      <c r="AF119" s="109">
        <f>BI!AG120</f>
        <v>0</v>
      </c>
      <c r="AG119" s="109">
        <v>0</v>
      </c>
      <c r="AH119" s="109">
        <f>BI!AI120</f>
        <v>0</v>
      </c>
      <c r="AI119" s="109">
        <f>BI!AJ120</f>
        <v>0</v>
      </c>
      <c r="AJ119" s="109">
        <f>BI!AK120</f>
        <v>0</v>
      </c>
      <c r="AK119" s="109">
        <f>BI!AL120</f>
        <v>0</v>
      </c>
      <c r="AL119" s="110">
        <f t="shared" si="79"/>
        <v>31262245.600000001</v>
      </c>
      <c r="AN119" s="8"/>
    </row>
    <row r="120" spans="1:40" s="9" customFormat="1" ht="12.75" customHeight="1" x14ac:dyDescent="0.2">
      <c r="A120" s="159" t="s">
        <v>17</v>
      </c>
      <c r="B120" s="81" t="s">
        <v>0</v>
      </c>
      <c r="C120" s="107">
        <f>AR!D119</f>
        <v>0</v>
      </c>
      <c r="D120" s="107">
        <f>AR!E119</f>
        <v>0</v>
      </c>
      <c r="E120" s="107">
        <f>AR!F119</f>
        <v>0</v>
      </c>
      <c r="F120" s="107">
        <f>AR!G119</f>
        <v>0</v>
      </c>
      <c r="G120" s="107">
        <f>AR!H119</f>
        <v>0</v>
      </c>
      <c r="H120" s="107">
        <f>AR!I119</f>
        <v>0</v>
      </c>
      <c r="I120" s="107">
        <f>AR!J119</f>
        <v>0</v>
      </c>
      <c r="J120" s="107">
        <f>AR!K119</f>
        <v>0</v>
      </c>
      <c r="K120" s="107">
        <f>AR!L119</f>
        <v>0</v>
      </c>
      <c r="L120" s="107">
        <f>AR!M119</f>
        <v>0</v>
      </c>
      <c r="M120" s="107">
        <f>AR!N119</f>
        <v>0</v>
      </c>
      <c r="N120" s="107">
        <f>AR!O119</f>
        <v>0</v>
      </c>
      <c r="O120" s="107">
        <f>AR!P119</f>
        <v>0</v>
      </c>
      <c r="P120" s="107">
        <f>AR!Q119</f>
        <v>0</v>
      </c>
      <c r="Q120" s="107">
        <f>AR!R119</f>
        <v>0</v>
      </c>
      <c r="R120" s="107">
        <f>AR!S119</f>
        <v>0</v>
      </c>
      <c r="S120" s="107">
        <f>AR!T119</f>
        <v>0</v>
      </c>
      <c r="T120" s="107">
        <f>AR!U119</f>
        <v>0</v>
      </c>
      <c r="U120" s="107">
        <f>AR!V119</f>
        <v>0</v>
      </c>
      <c r="V120" s="107">
        <f>AR!W119</f>
        <v>0</v>
      </c>
      <c r="W120" s="107">
        <f>AR!X119</f>
        <v>2673</v>
      </c>
      <c r="X120" s="107">
        <f>AR!Y119</f>
        <v>1872</v>
      </c>
      <c r="Y120" s="107">
        <f>AR!Z119</f>
        <v>453</v>
      </c>
      <c r="Z120" s="107">
        <f>AR!AA119</f>
        <v>0</v>
      </c>
      <c r="AA120" s="107">
        <f>AR!AB119</f>
        <v>0</v>
      </c>
      <c r="AB120" s="107">
        <f>AR!AC119</f>
        <v>0</v>
      </c>
      <c r="AC120" s="107">
        <f>AR!AD119</f>
        <v>0</v>
      </c>
      <c r="AD120" s="107">
        <v>0</v>
      </c>
      <c r="AE120" s="107">
        <f>AR!AF119</f>
        <v>0</v>
      </c>
      <c r="AF120" s="107">
        <f>AR!AG119</f>
        <v>0</v>
      </c>
      <c r="AG120" s="107">
        <v>0</v>
      </c>
      <c r="AH120" s="107">
        <f>AR!AI119</f>
        <v>0</v>
      </c>
      <c r="AI120" s="107">
        <f>AR!AJ119</f>
        <v>0</v>
      </c>
      <c r="AJ120" s="107">
        <f>AR!AK119</f>
        <v>0</v>
      </c>
      <c r="AK120" s="107">
        <f>AR!AL119</f>
        <v>0</v>
      </c>
      <c r="AL120" s="108">
        <f t="shared" si="79"/>
        <v>4998</v>
      </c>
      <c r="AN120" s="8"/>
    </row>
    <row r="121" spans="1:40" s="9" customFormat="1" ht="12.75" customHeight="1" x14ac:dyDescent="0.2">
      <c r="A121" s="161"/>
      <c r="B121" s="82" t="s">
        <v>3</v>
      </c>
      <c r="C121" s="109">
        <f>AR!D120</f>
        <v>0</v>
      </c>
      <c r="D121" s="109">
        <f>AR!E120</f>
        <v>0</v>
      </c>
      <c r="E121" s="109">
        <f>AR!F120</f>
        <v>0</v>
      </c>
      <c r="F121" s="109">
        <f>AR!G120</f>
        <v>0</v>
      </c>
      <c r="G121" s="109">
        <f>AR!H120</f>
        <v>0</v>
      </c>
      <c r="H121" s="109">
        <f>AR!I120</f>
        <v>0</v>
      </c>
      <c r="I121" s="109">
        <f>AR!J120</f>
        <v>0</v>
      </c>
      <c r="J121" s="109">
        <f>AR!K120</f>
        <v>0</v>
      </c>
      <c r="K121" s="109">
        <f>AR!L120</f>
        <v>0</v>
      </c>
      <c r="L121" s="109">
        <f>AR!M120</f>
        <v>0</v>
      </c>
      <c r="M121" s="109">
        <f>AR!N120</f>
        <v>0</v>
      </c>
      <c r="N121" s="109">
        <f>AR!O120</f>
        <v>0</v>
      </c>
      <c r="O121" s="109">
        <f>AR!P120</f>
        <v>0</v>
      </c>
      <c r="P121" s="109">
        <f>AR!Q120</f>
        <v>0</v>
      </c>
      <c r="Q121" s="109">
        <f>AR!R120</f>
        <v>0</v>
      </c>
      <c r="R121" s="109">
        <f>AR!S120</f>
        <v>0</v>
      </c>
      <c r="S121" s="109">
        <f>AR!T120</f>
        <v>0</v>
      </c>
      <c r="T121" s="109">
        <f>AR!U120</f>
        <v>0</v>
      </c>
      <c r="U121" s="109">
        <f>AR!V120</f>
        <v>0</v>
      </c>
      <c r="V121" s="109">
        <f>AR!W120</f>
        <v>0</v>
      </c>
      <c r="W121" s="109">
        <f>AR!X120</f>
        <v>606535</v>
      </c>
      <c r="X121" s="109">
        <f>AR!Y120</f>
        <v>581697</v>
      </c>
      <c r="Y121" s="109">
        <f>AR!Z120</f>
        <v>233190.46</v>
      </c>
      <c r="Z121" s="109">
        <f>AR!AA120</f>
        <v>0</v>
      </c>
      <c r="AA121" s="109">
        <f>AR!AB120</f>
        <v>0</v>
      </c>
      <c r="AB121" s="109">
        <f>AR!AC120</f>
        <v>0</v>
      </c>
      <c r="AC121" s="109">
        <f>AR!AD120</f>
        <v>0</v>
      </c>
      <c r="AD121" s="109">
        <v>0</v>
      </c>
      <c r="AE121" s="109">
        <f>AR!AF120</f>
        <v>0</v>
      </c>
      <c r="AF121" s="109">
        <f>AR!AG120</f>
        <v>0</v>
      </c>
      <c r="AG121" s="109">
        <v>0</v>
      </c>
      <c r="AH121" s="109">
        <f>AR!AI120</f>
        <v>0</v>
      </c>
      <c r="AI121" s="109">
        <f>AR!AJ120</f>
        <v>0</v>
      </c>
      <c r="AJ121" s="109">
        <f>AR!AK120</f>
        <v>0</v>
      </c>
      <c r="AK121" s="109">
        <f>AR!AL120</f>
        <v>0</v>
      </c>
      <c r="AL121" s="110">
        <f t="shared" si="79"/>
        <v>1421422.46</v>
      </c>
      <c r="AN121" s="8"/>
    </row>
    <row r="122" spans="1:40" s="9" customFormat="1" ht="12.75" customHeight="1" x14ac:dyDescent="0.2">
      <c r="A122" s="159" t="s">
        <v>18</v>
      </c>
      <c r="B122" s="81" t="s">
        <v>0</v>
      </c>
      <c r="C122" s="107">
        <f>LR!D119</f>
        <v>0</v>
      </c>
      <c r="D122" s="107">
        <f>LR!E119</f>
        <v>0</v>
      </c>
      <c r="E122" s="107">
        <f>LR!F119</f>
        <v>0</v>
      </c>
      <c r="F122" s="107">
        <f>LR!G119</f>
        <v>0</v>
      </c>
      <c r="G122" s="107">
        <f>LR!H119</f>
        <v>0</v>
      </c>
      <c r="H122" s="107">
        <f>LR!I119</f>
        <v>0</v>
      </c>
      <c r="I122" s="107">
        <f>LR!J119</f>
        <v>0</v>
      </c>
      <c r="J122" s="107">
        <f>LR!K119</f>
        <v>0</v>
      </c>
      <c r="K122" s="107">
        <f>LR!L119</f>
        <v>0</v>
      </c>
      <c r="L122" s="107">
        <f>LR!M119</f>
        <v>0</v>
      </c>
      <c r="M122" s="107">
        <f>LR!N119</f>
        <v>0</v>
      </c>
      <c r="N122" s="107">
        <f>LR!O119</f>
        <v>0</v>
      </c>
      <c r="O122" s="107">
        <f>LR!P119</f>
        <v>0</v>
      </c>
      <c r="P122" s="107">
        <f>LR!Q119</f>
        <v>0</v>
      </c>
      <c r="Q122" s="107">
        <f>LR!R119</f>
        <v>0</v>
      </c>
      <c r="R122" s="107">
        <f>LR!S119</f>
        <v>0</v>
      </c>
      <c r="S122" s="107">
        <f>LR!T119</f>
        <v>0</v>
      </c>
      <c r="T122" s="107">
        <f>LR!U119</f>
        <v>0</v>
      </c>
      <c r="U122" s="107">
        <f>LR!V119</f>
        <v>0</v>
      </c>
      <c r="V122" s="107">
        <f>LR!W119</f>
        <v>0</v>
      </c>
      <c r="W122" s="107">
        <f>LR!X119</f>
        <v>0</v>
      </c>
      <c r="X122" s="107">
        <f>LR!Y119</f>
        <v>0</v>
      </c>
      <c r="Y122" s="107">
        <f>LR!Z119</f>
        <v>0</v>
      </c>
      <c r="Z122" s="107">
        <f>LR!AA119</f>
        <v>0</v>
      </c>
      <c r="AA122" s="107">
        <f>LR!AB119</f>
        <v>0</v>
      </c>
      <c r="AB122" s="107">
        <f>LR!AC119</f>
        <v>0</v>
      </c>
      <c r="AC122" s="107">
        <f>LR!AD119</f>
        <v>0</v>
      </c>
      <c r="AD122" s="107">
        <v>0</v>
      </c>
      <c r="AE122" s="107">
        <f>LR!AF119</f>
        <v>0</v>
      </c>
      <c r="AF122" s="107">
        <f>LR!AG119</f>
        <v>0</v>
      </c>
      <c r="AG122" s="107">
        <v>0</v>
      </c>
      <c r="AH122" s="107">
        <f>LR!AI119</f>
        <v>0</v>
      </c>
      <c r="AI122" s="107">
        <f>LR!AJ119</f>
        <v>0</v>
      </c>
      <c r="AJ122" s="107">
        <f>LR!AK119</f>
        <v>0</v>
      </c>
      <c r="AK122" s="107">
        <f>LR!AL119</f>
        <v>0</v>
      </c>
      <c r="AL122" s="108">
        <f t="shared" si="79"/>
        <v>0</v>
      </c>
      <c r="AN122" s="8"/>
    </row>
    <row r="123" spans="1:40" s="9" customFormat="1" ht="12.75" customHeight="1" x14ac:dyDescent="0.2">
      <c r="A123" s="161"/>
      <c r="B123" s="82" t="s">
        <v>3</v>
      </c>
      <c r="C123" s="109">
        <f>LR!D120</f>
        <v>0</v>
      </c>
      <c r="D123" s="109">
        <f>LR!E120</f>
        <v>0</v>
      </c>
      <c r="E123" s="109">
        <f>LR!F120</f>
        <v>0</v>
      </c>
      <c r="F123" s="109">
        <f>LR!G120</f>
        <v>0</v>
      </c>
      <c r="G123" s="109">
        <f>LR!H120</f>
        <v>0</v>
      </c>
      <c r="H123" s="109">
        <f>LR!I120</f>
        <v>0</v>
      </c>
      <c r="I123" s="109">
        <f>LR!J120</f>
        <v>0</v>
      </c>
      <c r="J123" s="109">
        <f>LR!K120</f>
        <v>0</v>
      </c>
      <c r="K123" s="109">
        <f>LR!L120</f>
        <v>0</v>
      </c>
      <c r="L123" s="109">
        <f>LR!M120</f>
        <v>0</v>
      </c>
      <c r="M123" s="109">
        <f>LR!N120</f>
        <v>0</v>
      </c>
      <c r="N123" s="109">
        <f>LR!O120</f>
        <v>0</v>
      </c>
      <c r="O123" s="109">
        <f>LR!P120</f>
        <v>0</v>
      </c>
      <c r="P123" s="109">
        <f>LR!Q120</f>
        <v>0</v>
      </c>
      <c r="Q123" s="109">
        <f>LR!R120</f>
        <v>0</v>
      </c>
      <c r="R123" s="109">
        <f>LR!S120</f>
        <v>0</v>
      </c>
      <c r="S123" s="109">
        <f>LR!T120</f>
        <v>0</v>
      </c>
      <c r="T123" s="109">
        <f>LR!U120</f>
        <v>0</v>
      </c>
      <c r="U123" s="109">
        <f>LR!V120</f>
        <v>0</v>
      </c>
      <c r="V123" s="109">
        <f>LR!W120</f>
        <v>0</v>
      </c>
      <c r="W123" s="109">
        <f>LR!X120</f>
        <v>0</v>
      </c>
      <c r="X123" s="109">
        <f>LR!Y120</f>
        <v>0</v>
      </c>
      <c r="Y123" s="109">
        <f>LR!Z120</f>
        <v>0</v>
      </c>
      <c r="Z123" s="109">
        <f>LR!AA120</f>
        <v>0</v>
      </c>
      <c r="AA123" s="109">
        <f>LR!AB120</f>
        <v>0</v>
      </c>
      <c r="AB123" s="109">
        <f>LR!AC120</f>
        <v>0</v>
      </c>
      <c r="AC123" s="109">
        <f>LR!AD120</f>
        <v>0</v>
      </c>
      <c r="AD123" s="109">
        <v>0</v>
      </c>
      <c r="AE123" s="109">
        <f>LR!AF120</f>
        <v>0</v>
      </c>
      <c r="AF123" s="109">
        <f>LR!AG120</f>
        <v>0</v>
      </c>
      <c r="AG123" s="109">
        <v>0</v>
      </c>
      <c r="AH123" s="109">
        <f>LR!AI120</f>
        <v>0</v>
      </c>
      <c r="AI123" s="109">
        <f>LR!AJ120</f>
        <v>0</v>
      </c>
      <c r="AJ123" s="109">
        <f>LR!AK120</f>
        <v>0</v>
      </c>
      <c r="AK123" s="109">
        <f>LR!AL120</f>
        <v>0</v>
      </c>
      <c r="AL123" s="110">
        <f t="shared" si="79"/>
        <v>0</v>
      </c>
      <c r="AN123" s="8"/>
    </row>
    <row r="124" spans="1:40" s="9" customFormat="1" ht="12.75" customHeight="1" x14ac:dyDescent="0.2">
      <c r="A124" s="159" t="s">
        <v>19</v>
      </c>
      <c r="B124" s="81" t="s">
        <v>0</v>
      </c>
      <c r="C124" s="107">
        <f>LL!D119</f>
        <v>0</v>
      </c>
      <c r="D124" s="107">
        <f>LL!E119</f>
        <v>0</v>
      </c>
      <c r="E124" s="107">
        <f>LL!F119</f>
        <v>0</v>
      </c>
      <c r="F124" s="107">
        <f>LL!G119</f>
        <v>0</v>
      </c>
      <c r="G124" s="107">
        <f>LL!H119</f>
        <v>0</v>
      </c>
      <c r="H124" s="107">
        <f>LL!I119</f>
        <v>0</v>
      </c>
      <c r="I124" s="107">
        <f>LL!J119</f>
        <v>0</v>
      </c>
      <c r="J124" s="107">
        <f>LL!K119</f>
        <v>0</v>
      </c>
      <c r="K124" s="107">
        <f>LL!L119</f>
        <v>0</v>
      </c>
      <c r="L124" s="107">
        <f>LL!M119</f>
        <v>0</v>
      </c>
      <c r="M124" s="107">
        <f>LL!N119</f>
        <v>0</v>
      </c>
      <c r="N124" s="107">
        <f>LL!O119</f>
        <v>0</v>
      </c>
      <c r="O124" s="107">
        <f>LL!P119</f>
        <v>0</v>
      </c>
      <c r="P124" s="107">
        <f>LL!Q119</f>
        <v>0</v>
      </c>
      <c r="Q124" s="107">
        <f>LL!R119</f>
        <v>0</v>
      </c>
      <c r="R124" s="107">
        <f>LL!S119</f>
        <v>0</v>
      </c>
      <c r="S124" s="107">
        <f>LL!T119</f>
        <v>0</v>
      </c>
      <c r="T124" s="107">
        <f>LL!U119</f>
        <v>0</v>
      </c>
      <c r="U124" s="107">
        <f>LL!V119</f>
        <v>0</v>
      </c>
      <c r="V124" s="107">
        <f>LL!W119</f>
        <v>0</v>
      </c>
      <c r="W124" s="107">
        <f>LL!X119</f>
        <v>0</v>
      </c>
      <c r="X124" s="107">
        <f>LL!Y119</f>
        <v>0</v>
      </c>
      <c r="Y124" s="107">
        <f>LL!Z119</f>
        <v>0</v>
      </c>
      <c r="Z124" s="107">
        <f>LL!AA119</f>
        <v>0</v>
      </c>
      <c r="AA124" s="107">
        <f>LL!AB119</f>
        <v>0</v>
      </c>
      <c r="AB124" s="107">
        <f>LL!AC119</f>
        <v>0</v>
      </c>
      <c r="AC124" s="107">
        <f>LL!AD119</f>
        <v>0</v>
      </c>
      <c r="AD124" s="107">
        <v>0</v>
      </c>
      <c r="AE124" s="107">
        <f>LL!AF119</f>
        <v>0</v>
      </c>
      <c r="AF124" s="107">
        <f>LL!AG119</f>
        <v>0</v>
      </c>
      <c r="AG124" s="107">
        <v>0</v>
      </c>
      <c r="AH124" s="107">
        <f>LL!AI119</f>
        <v>0</v>
      </c>
      <c r="AI124" s="107">
        <f>LL!AJ119</f>
        <v>0</v>
      </c>
      <c r="AJ124" s="107">
        <f>LL!AK119</f>
        <v>0</v>
      </c>
      <c r="AK124" s="107">
        <f>LL!AL119</f>
        <v>0</v>
      </c>
      <c r="AL124" s="108">
        <f t="shared" si="79"/>
        <v>0</v>
      </c>
      <c r="AN124" s="8"/>
    </row>
    <row r="125" spans="1:40" s="9" customFormat="1" ht="12.75" customHeight="1" x14ac:dyDescent="0.2">
      <c r="A125" s="161"/>
      <c r="B125" s="82" t="s">
        <v>3</v>
      </c>
      <c r="C125" s="109">
        <f>LL!D120</f>
        <v>0</v>
      </c>
      <c r="D125" s="109">
        <f>LL!E120</f>
        <v>0</v>
      </c>
      <c r="E125" s="109">
        <f>LL!F120</f>
        <v>0</v>
      </c>
      <c r="F125" s="109">
        <f>LL!G120</f>
        <v>0</v>
      </c>
      <c r="G125" s="109">
        <f>LL!H120</f>
        <v>0</v>
      </c>
      <c r="H125" s="109">
        <f>LL!I120</f>
        <v>0</v>
      </c>
      <c r="I125" s="109">
        <f>LL!J120</f>
        <v>0</v>
      </c>
      <c r="J125" s="109">
        <f>LL!K120</f>
        <v>0</v>
      </c>
      <c r="K125" s="109">
        <f>LL!L120</f>
        <v>0</v>
      </c>
      <c r="L125" s="109">
        <f>LL!M120</f>
        <v>0</v>
      </c>
      <c r="M125" s="109">
        <f>LL!N120</f>
        <v>0</v>
      </c>
      <c r="N125" s="109">
        <f>LL!O120</f>
        <v>0</v>
      </c>
      <c r="O125" s="109">
        <f>LL!P120</f>
        <v>0</v>
      </c>
      <c r="P125" s="109">
        <f>LL!Q120</f>
        <v>0</v>
      </c>
      <c r="Q125" s="109">
        <f>LL!R120</f>
        <v>0</v>
      </c>
      <c r="R125" s="109">
        <f>LL!S120</f>
        <v>0</v>
      </c>
      <c r="S125" s="109">
        <f>LL!T120</f>
        <v>0</v>
      </c>
      <c r="T125" s="109">
        <f>LL!U120</f>
        <v>0</v>
      </c>
      <c r="U125" s="109">
        <f>LL!V120</f>
        <v>0</v>
      </c>
      <c r="V125" s="109">
        <f>LL!W120</f>
        <v>0</v>
      </c>
      <c r="W125" s="109">
        <f>LL!X120</f>
        <v>0</v>
      </c>
      <c r="X125" s="109">
        <f>LL!Y120</f>
        <v>0</v>
      </c>
      <c r="Y125" s="109">
        <f>LL!Z120</f>
        <v>0</v>
      </c>
      <c r="Z125" s="109">
        <f>LL!AA120</f>
        <v>0</v>
      </c>
      <c r="AA125" s="109">
        <f>LL!AB120</f>
        <v>0</v>
      </c>
      <c r="AB125" s="109">
        <f>LL!AC120</f>
        <v>0</v>
      </c>
      <c r="AC125" s="109">
        <f>LL!AD120</f>
        <v>0</v>
      </c>
      <c r="AD125" s="109">
        <v>0</v>
      </c>
      <c r="AE125" s="109">
        <f>LL!AF120</f>
        <v>0</v>
      </c>
      <c r="AF125" s="109">
        <f>LL!AG120</f>
        <v>0</v>
      </c>
      <c r="AG125" s="109">
        <v>0</v>
      </c>
      <c r="AH125" s="109">
        <f>LL!AI120</f>
        <v>0</v>
      </c>
      <c r="AI125" s="109">
        <f>LL!AJ120</f>
        <v>0</v>
      </c>
      <c r="AJ125" s="109">
        <f>LL!AK120</f>
        <v>0</v>
      </c>
      <c r="AK125" s="109">
        <f>LL!AL120</f>
        <v>0</v>
      </c>
      <c r="AL125" s="110">
        <f t="shared" si="79"/>
        <v>0</v>
      </c>
      <c r="AN125" s="8"/>
    </row>
    <row r="126" spans="1:40" s="9" customFormat="1" ht="12.75" customHeight="1" x14ac:dyDescent="0.2">
      <c r="A126" s="159" t="s">
        <v>40</v>
      </c>
      <c r="B126" s="81" t="s">
        <v>0</v>
      </c>
      <c r="C126" s="107">
        <f>AY!D119</f>
        <v>0</v>
      </c>
      <c r="D126" s="107">
        <f>AY!E119</f>
        <v>0</v>
      </c>
      <c r="E126" s="107">
        <f>AY!F119</f>
        <v>0</v>
      </c>
      <c r="F126" s="107">
        <f>AY!G119</f>
        <v>0</v>
      </c>
      <c r="G126" s="107">
        <f>AY!H119</f>
        <v>0</v>
      </c>
      <c r="H126" s="107">
        <f>AY!I119</f>
        <v>0</v>
      </c>
      <c r="I126" s="107">
        <f>AY!J119</f>
        <v>0</v>
      </c>
      <c r="J126" s="107">
        <f>AY!K119</f>
        <v>0</v>
      </c>
      <c r="K126" s="107">
        <f>AY!L119</f>
        <v>0</v>
      </c>
      <c r="L126" s="107">
        <f>AY!M119</f>
        <v>0</v>
      </c>
      <c r="M126" s="107">
        <f>AY!N119</f>
        <v>0</v>
      </c>
      <c r="N126" s="107">
        <f>AY!O119</f>
        <v>0</v>
      </c>
      <c r="O126" s="107">
        <f>AY!P119</f>
        <v>0</v>
      </c>
      <c r="P126" s="107">
        <f>AY!Q119</f>
        <v>0</v>
      </c>
      <c r="Q126" s="107">
        <f>AY!R119</f>
        <v>0</v>
      </c>
      <c r="R126" s="107">
        <f>AY!S119</f>
        <v>0</v>
      </c>
      <c r="S126" s="107">
        <f>AY!T119</f>
        <v>0</v>
      </c>
      <c r="T126" s="107">
        <f>AY!U119</f>
        <v>0</v>
      </c>
      <c r="U126" s="107">
        <f>AY!V119</f>
        <v>0</v>
      </c>
      <c r="V126" s="107">
        <f>AY!W119</f>
        <v>0</v>
      </c>
      <c r="W126" s="107">
        <f>AY!X119</f>
        <v>0</v>
      </c>
      <c r="X126" s="107">
        <f>AY!Y119</f>
        <v>0</v>
      </c>
      <c r="Y126" s="107">
        <f>AY!Z119</f>
        <v>0</v>
      </c>
      <c r="Z126" s="107">
        <f>AY!AA119</f>
        <v>0</v>
      </c>
      <c r="AA126" s="107">
        <f>AY!AB119</f>
        <v>0</v>
      </c>
      <c r="AB126" s="107">
        <f>AY!AC119</f>
        <v>0</v>
      </c>
      <c r="AC126" s="107">
        <f>AY!AD119</f>
        <v>0</v>
      </c>
      <c r="AD126" s="107">
        <v>0</v>
      </c>
      <c r="AE126" s="107">
        <f>AY!AF119</f>
        <v>0</v>
      </c>
      <c r="AF126" s="107">
        <f>AY!AG119</f>
        <v>0</v>
      </c>
      <c r="AG126" s="107">
        <v>0</v>
      </c>
      <c r="AH126" s="107">
        <f>AY!AI119</f>
        <v>0</v>
      </c>
      <c r="AI126" s="107">
        <f>AY!AJ119</f>
        <v>0</v>
      </c>
      <c r="AJ126" s="107">
        <f>AY!AK119</f>
        <v>0</v>
      </c>
      <c r="AK126" s="107">
        <f>AY!AL119</f>
        <v>0</v>
      </c>
      <c r="AL126" s="108">
        <f t="shared" si="79"/>
        <v>0</v>
      </c>
      <c r="AN126" s="8"/>
    </row>
    <row r="127" spans="1:40" s="9" customFormat="1" ht="12.75" customHeight="1" x14ac:dyDescent="0.2">
      <c r="A127" s="161"/>
      <c r="B127" s="82" t="s">
        <v>3</v>
      </c>
      <c r="C127" s="109">
        <f>AY!D120</f>
        <v>0</v>
      </c>
      <c r="D127" s="109">
        <f>AY!E120</f>
        <v>0</v>
      </c>
      <c r="E127" s="109">
        <f>AY!F120</f>
        <v>0</v>
      </c>
      <c r="F127" s="109">
        <f>AY!G120</f>
        <v>0</v>
      </c>
      <c r="G127" s="109">
        <f>AY!H120</f>
        <v>0</v>
      </c>
      <c r="H127" s="109">
        <f>AY!I120</f>
        <v>0</v>
      </c>
      <c r="I127" s="109">
        <f>AY!J120</f>
        <v>0</v>
      </c>
      <c r="J127" s="109">
        <f>AY!K120</f>
        <v>0</v>
      </c>
      <c r="K127" s="109">
        <f>AY!L120</f>
        <v>0</v>
      </c>
      <c r="L127" s="109">
        <f>AY!M120</f>
        <v>0</v>
      </c>
      <c r="M127" s="109">
        <f>AY!N120</f>
        <v>0</v>
      </c>
      <c r="N127" s="109">
        <f>AY!O120</f>
        <v>0</v>
      </c>
      <c r="O127" s="109">
        <f>AY!P120</f>
        <v>0</v>
      </c>
      <c r="P127" s="109">
        <f>AY!Q120</f>
        <v>0</v>
      </c>
      <c r="Q127" s="109">
        <f>AY!R120</f>
        <v>0</v>
      </c>
      <c r="R127" s="109">
        <f>AY!S120</f>
        <v>0</v>
      </c>
      <c r="S127" s="109">
        <f>AY!T120</f>
        <v>0</v>
      </c>
      <c r="T127" s="109">
        <f>AY!U120</f>
        <v>0</v>
      </c>
      <c r="U127" s="109">
        <f>AY!V120</f>
        <v>0</v>
      </c>
      <c r="V127" s="109">
        <f>AY!W120</f>
        <v>0</v>
      </c>
      <c r="W127" s="109">
        <f>AY!X120</f>
        <v>0</v>
      </c>
      <c r="X127" s="109">
        <f>AY!Y120</f>
        <v>0</v>
      </c>
      <c r="Y127" s="109">
        <f>AY!Z120</f>
        <v>0</v>
      </c>
      <c r="Z127" s="109">
        <f>AY!AA120</f>
        <v>0</v>
      </c>
      <c r="AA127" s="109">
        <f>AY!AB120</f>
        <v>0</v>
      </c>
      <c r="AB127" s="109">
        <f>AY!AC120</f>
        <v>0</v>
      </c>
      <c r="AC127" s="109">
        <f>AY!AD120</f>
        <v>0</v>
      </c>
      <c r="AD127" s="109">
        <v>0</v>
      </c>
      <c r="AE127" s="109">
        <f>AY!AF120</f>
        <v>0</v>
      </c>
      <c r="AF127" s="109">
        <f>AY!AG120</f>
        <v>0</v>
      </c>
      <c r="AG127" s="109">
        <v>0</v>
      </c>
      <c r="AH127" s="109">
        <f>AY!AI120</f>
        <v>0</v>
      </c>
      <c r="AI127" s="109">
        <f>AY!AJ120</f>
        <v>0</v>
      </c>
      <c r="AJ127" s="109">
        <f>AY!AK120</f>
        <v>0</v>
      </c>
      <c r="AK127" s="109">
        <f>AY!AL120</f>
        <v>0</v>
      </c>
      <c r="AL127" s="110">
        <f t="shared" si="79"/>
        <v>0</v>
      </c>
      <c r="AN127" s="8"/>
    </row>
    <row r="128" spans="1:40" s="9" customFormat="1" ht="12.75" customHeight="1" x14ac:dyDescent="0.2">
      <c r="A128" s="159" t="s">
        <v>20</v>
      </c>
      <c r="B128" s="81" t="s">
        <v>0</v>
      </c>
      <c r="C128" s="107">
        <f>MG!D119</f>
        <v>0</v>
      </c>
      <c r="D128" s="107">
        <f>MG!E119</f>
        <v>0</v>
      </c>
      <c r="E128" s="107">
        <f>MG!F119</f>
        <v>0</v>
      </c>
      <c r="F128" s="107">
        <f>MG!G119</f>
        <v>0</v>
      </c>
      <c r="G128" s="107">
        <f>MG!H119</f>
        <v>0</v>
      </c>
      <c r="H128" s="107">
        <f>MG!I119</f>
        <v>0</v>
      </c>
      <c r="I128" s="107">
        <f>MG!J119</f>
        <v>0</v>
      </c>
      <c r="J128" s="107">
        <f>MG!K119</f>
        <v>0</v>
      </c>
      <c r="K128" s="107">
        <f>MG!L119</f>
        <v>0</v>
      </c>
      <c r="L128" s="107">
        <f>MG!M119</f>
        <v>0</v>
      </c>
      <c r="M128" s="107">
        <f>MG!N119</f>
        <v>0</v>
      </c>
      <c r="N128" s="107">
        <f>MG!O119</f>
        <v>0</v>
      </c>
      <c r="O128" s="107">
        <f>MG!P119</f>
        <v>0</v>
      </c>
      <c r="P128" s="107">
        <f>MG!Q119</f>
        <v>0</v>
      </c>
      <c r="Q128" s="107">
        <f>MG!R119</f>
        <v>0</v>
      </c>
      <c r="R128" s="107">
        <f>MG!S119</f>
        <v>0</v>
      </c>
      <c r="S128" s="107">
        <f>MG!T119</f>
        <v>0</v>
      </c>
      <c r="T128" s="107">
        <f>MG!U119</f>
        <v>0</v>
      </c>
      <c r="U128" s="107">
        <f>MG!V119</f>
        <v>0</v>
      </c>
      <c r="V128" s="107">
        <f>MG!W119</f>
        <v>0</v>
      </c>
      <c r="W128" s="107">
        <f>MG!X119</f>
        <v>0</v>
      </c>
      <c r="X128" s="107">
        <f>MG!Y119</f>
        <v>0</v>
      </c>
      <c r="Y128" s="107">
        <f>MG!Z119</f>
        <v>0</v>
      </c>
      <c r="Z128" s="107">
        <f>MG!AA119</f>
        <v>0</v>
      </c>
      <c r="AA128" s="107">
        <f>MG!AB119</f>
        <v>0</v>
      </c>
      <c r="AB128" s="107">
        <f>MG!AC119</f>
        <v>0</v>
      </c>
      <c r="AC128" s="107">
        <f>MG!AD119</f>
        <v>0</v>
      </c>
      <c r="AD128" s="107">
        <v>0</v>
      </c>
      <c r="AE128" s="107">
        <f>MG!AF119</f>
        <v>0</v>
      </c>
      <c r="AF128" s="107">
        <f>MG!AG119</f>
        <v>0</v>
      </c>
      <c r="AG128" s="107">
        <v>0</v>
      </c>
      <c r="AH128" s="107">
        <f>MG!AI119</f>
        <v>0</v>
      </c>
      <c r="AI128" s="107">
        <f>MG!AJ119</f>
        <v>0</v>
      </c>
      <c r="AJ128" s="107">
        <f>MG!AK119</f>
        <v>0</v>
      </c>
      <c r="AK128" s="107">
        <f>MG!AL119</f>
        <v>0</v>
      </c>
      <c r="AL128" s="113">
        <f t="shared" si="79"/>
        <v>0</v>
      </c>
      <c r="AN128" s="8"/>
    </row>
    <row r="129" spans="1:40" s="9" customFormat="1" ht="12.75" customHeight="1" thickBot="1" x14ac:dyDescent="0.25">
      <c r="A129" s="160"/>
      <c r="B129" s="83" t="s">
        <v>3</v>
      </c>
      <c r="C129" s="114">
        <f>MG!D120</f>
        <v>0</v>
      </c>
      <c r="D129" s="114">
        <f>MG!E120</f>
        <v>0</v>
      </c>
      <c r="E129" s="114">
        <f>MG!F120</f>
        <v>0</v>
      </c>
      <c r="F129" s="114">
        <f>MG!G120</f>
        <v>0</v>
      </c>
      <c r="G129" s="114">
        <f>MG!H120</f>
        <v>0</v>
      </c>
      <c r="H129" s="114">
        <f>MG!I120</f>
        <v>0</v>
      </c>
      <c r="I129" s="114">
        <f>MG!J120</f>
        <v>0</v>
      </c>
      <c r="J129" s="114">
        <f>MG!K120</f>
        <v>0</v>
      </c>
      <c r="K129" s="114">
        <f>MG!L120</f>
        <v>0</v>
      </c>
      <c r="L129" s="114">
        <f>MG!M120</f>
        <v>0</v>
      </c>
      <c r="M129" s="114">
        <f>MG!N120</f>
        <v>0</v>
      </c>
      <c r="N129" s="114">
        <f>MG!O120</f>
        <v>0</v>
      </c>
      <c r="O129" s="114">
        <f>MG!P120</f>
        <v>0</v>
      </c>
      <c r="P129" s="114">
        <f>MG!Q120</f>
        <v>0</v>
      </c>
      <c r="Q129" s="114">
        <f>MG!R120</f>
        <v>0</v>
      </c>
      <c r="R129" s="114">
        <f>MG!S120</f>
        <v>0</v>
      </c>
      <c r="S129" s="114">
        <f>MG!T120</f>
        <v>0</v>
      </c>
      <c r="T129" s="114">
        <f>MG!U120</f>
        <v>0</v>
      </c>
      <c r="U129" s="114">
        <f>MG!V120</f>
        <v>0</v>
      </c>
      <c r="V129" s="114">
        <f>MG!W120</f>
        <v>0</v>
      </c>
      <c r="W129" s="114">
        <f>MG!X120</f>
        <v>0</v>
      </c>
      <c r="X129" s="114">
        <f>MG!Y120</f>
        <v>0</v>
      </c>
      <c r="Y129" s="114">
        <f>MG!Z120</f>
        <v>0</v>
      </c>
      <c r="Z129" s="114">
        <f>MG!AA120</f>
        <v>0</v>
      </c>
      <c r="AA129" s="114">
        <f>MG!AB120</f>
        <v>0</v>
      </c>
      <c r="AB129" s="114">
        <f>MG!AC120</f>
        <v>0</v>
      </c>
      <c r="AC129" s="114">
        <f>MG!AD120</f>
        <v>0</v>
      </c>
      <c r="AD129" s="114">
        <v>0</v>
      </c>
      <c r="AE129" s="114">
        <f>MG!AF120</f>
        <v>0</v>
      </c>
      <c r="AF129" s="114">
        <f>MG!AG120</f>
        <v>0</v>
      </c>
      <c r="AG129" s="114">
        <v>0</v>
      </c>
      <c r="AH129" s="114">
        <f>MG!AI120</f>
        <v>0</v>
      </c>
      <c r="AI129" s="114">
        <f>MG!AJ120</f>
        <v>0</v>
      </c>
      <c r="AJ129" s="114">
        <f>MG!AK120</f>
        <v>0</v>
      </c>
      <c r="AK129" s="114">
        <f>MG!AL120</f>
        <v>0</v>
      </c>
      <c r="AL129" s="115">
        <f t="shared" si="79"/>
        <v>0</v>
      </c>
      <c r="AN129" s="8"/>
    </row>
    <row r="130" spans="1:40" ht="12.75" customHeight="1" x14ac:dyDescent="0.2">
      <c r="A130" s="20" t="str">
        <f>A44</f>
        <v>FUENTE: reporte mensual Metas Subsidios Asignados DPH a DIFIN</v>
      </c>
    </row>
    <row r="131" spans="1:40" ht="12.75" customHeight="1" x14ac:dyDescent="0.2">
      <c r="A131" s="20" t="str">
        <f>A45</f>
        <v>Publicado el 29-02-2024</v>
      </c>
    </row>
  </sheetData>
  <mergeCells count="60">
    <mergeCell ref="A7:B8"/>
    <mergeCell ref="A50:B51"/>
    <mergeCell ref="AL50:AL51"/>
    <mergeCell ref="A9:A10"/>
    <mergeCell ref="A12:A13"/>
    <mergeCell ref="A14:A15"/>
    <mergeCell ref="A16:A17"/>
    <mergeCell ref="A18:A19"/>
    <mergeCell ref="A20:A21"/>
    <mergeCell ref="A22:A23"/>
    <mergeCell ref="A24:A25"/>
    <mergeCell ref="C7:AK7"/>
    <mergeCell ref="C50:AK50"/>
    <mergeCell ref="C93:AK93"/>
    <mergeCell ref="AL93:AL94"/>
    <mergeCell ref="AL7:AL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61:A62"/>
    <mergeCell ref="A63:A64"/>
    <mergeCell ref="A65:A66"/>
    <mergeCell ref="A67:A68"/>
    <mergeCell ref="A69:A70"/>
    <mergeCell ref="A71:A72"/>
    <mergeCell ref="A75:A76"/>
    <mergeCell ref="A77:A78"/>
    <mergeCell ref="A73:A74"/>
    <mergeCell ref="A100:A101"/>
    <mergeCell ref="A79:A80"/>
    <mergeCell ref="A81:A82"/>
    <mergeCell ref="A83:A84"/>
    <mergeCell ref="A102:A103"/>
    <mergeCell ref="A85:A86"/>
    <mergeCell ref="A95:A96"/>
    <mergeCell ref="A98:A99"/>
    <mergeCell ref="A93:B94"/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L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2680</v>
      </c>
      <c r="AK9" s="50">
        <f t="shared" ref="AK9" si="2">AK12+AK14+AK16+AK18+AK20+AK22+AK24+AK26+AK28+AK30+AK32+AK34+AK36+AK38+AK40+AK42+AK44+AK46+AK48+AK50+AK52+AK54</f>
        <v>2158</v>
      </c>
      <c r="AL9" s="50">
        <f t="shared" si="1"/>
        <v>209</v>
      </c>
      <c r="AM9" s="31">
        <f>SUM(D9:AL9)</f>
        <v>41405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587366.5</v>
      </c>
      <c r="W10" s="51">
        <f t="shared" si="3"/>
        <v>620098.34</v>
      </c>
      <c r="X10" s="51">
        <f t="shared" si="3"/>
        <v>857454.3</v>
      </c>
      <c r="Y10" s="51">
        <f t="shared" si="3"/>
        <v>501289</v>
      </c>
      <c r="Z10" s="51">
        <f t="shared" si="3"/>
        <v>444361.26909999998</v>
      </c>
      <c r="AA10" s="51">
        <f t="shared" si="3"/>
        <v>404006.76</v>
      </c>
      <c r="AB10" s="51">
        <f t="shared" si="3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L10" si="4">AD13+AD15+AD17+AD19+AD21+AD23+AD25+AD27+AD29+AD31+AD33+AD35+AD37+AD39+AD41+AD43+AD45+AD47+AD49+AD51+AD53+AD55</f>
        <v>1608257.4450000001</v>
      </c>
      <c r="AE10" s="51">
        <f t="shared" si="4"/>
        <v>1936804.8900000001</v>
      </c>
      <c r="AF10" s="51">
        <f t="shared" si="4"/>
        <v>1542697.0526000003</v>
      </c>
      <c r="AG10" s="51">
        <f t="shared" si="4"/>
        <v>2242187.855</v>
      </c>
      <c r="AH10" s="51">
        <f t="shared" si="4"/>
        <v>2137546.446</v>
      </c>
      <c r="AI10" s="51">
        <f t="shared" si="4"/>
        <v>2070881.9417473408</v>
      </c>
      <c r="AJ10" s="51">
        <f t="shared" si="4"/>
        <v>2778595.8620000002</v>
      </c>
      <c r="AK10" s="51">
        <f t="shared" ref="AK10" si="5">AK13+AK15+AK17+AK19+AK21+AK23+AK25+AK27+AK29+AK31+AK33+AK35+AK37+AK39+AK41+AK43+AK45+AK47+AK49+AK51+AK53+AK55</f>
        <v>3690641.7659999998</v>
      </c>
      <c r="AL10" s="51">
        <f t="shared" si="4"/>
        <v>393877.3</v>
      </c>
      <c r="AM10" s="33">
        <f>SUM(D10:AL10)</f>
        <v>24274372.234047342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0</v>
      </c>
      <c r="W12" s="59">
        <f t="shared" si="6"/>
        <v>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0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0</v>
      </c>
      <c r="W13" s="60">
        <f t="shared" si="11"/>
        <v>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0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0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1003</v>
      </c>
      <c r="W18" s="59">
        <f t="shared" si="31"/>
        <v>869</v>
      </c>
      <c r="X18" s="14">
        <f t="shared" si="31"/>
        <v>1365</v>
      </c>
      <c r="Y18" s="14">
        <f t="shared" si="31"/>
        <v>620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3857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519449</v>
      </c>
      <c r="W19" s="60">
        <f t="shared" si="35"/>
        <v>469735</v>
      </c>
      <c r="X19" s="15">
        <f t="shared" si="35"/>
        <v>808719.3</v>
      </c>
      <c r="Y19" s="15">
        <f t="shared" si="35"/>
        <v>347490</v>
      </c>
      <c r="Z19" s="15">
        <f t="shared" si="35"/>
        <v>3658.2791000000002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2149051.5790999997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412</v>
      </c>
      <c r="AA20" s="14">
        <f t="shared" si="39"/>
        <v>259</v>
      </c>
      <c r="AB20" s="14">
        <f t="shared" si="39"/>
        <v>796</v>
      </c>
      <c r="AC20" s="14">
        <f t="shared" si="39"/>
        <v>289</v>
      </c>
      <c r="AD20" s="14">
        <f t="shared" si="39"/>
        <v>739</v>
      </c>
      <c r="AE20" s="14">
        <f t="shared" si="39"/>
        <v>896</v>
      </c>
      <c r="AF20" s="14">
        <f t="shared" si="39"/>
        <v>603</v>
      </c>
      <c r="AG20" s="14">
        <f t="shared" ref="AG20:AH20" si="40">AG75+AG130</f>
        <v>1148</v>
      </c>
      <c r="AH20" s="14">
        <f t="shared" si="40"/>
        <v>724</v>
      </c>
      <c r="AI20" s="14">
        <f t="shared" ref="AI20:AJ25" si="41">AI75+AI130</f>
        <v>771</v>
      </c>
      <c r="AJ20" s="14">
        <f t="shared" si="41"/>
        <v>1273</v>
      </c>
      <c r="AK20" s="14">
        <f t="shared" ref="AK20" si="42">AK75+AK130</f>
        <v>1675</v>
      </c>
      <c r="AL20" s="14">
        <f t="shared" si="39"/>
        <v>209</v>
      </c>
      <c r="AM20" s="17">
        <f t="shared" si="10"/>
        <v>9794</v>
      </c>
    </row>
    <row r="21" spans="1:42" ht="12.75" customHeight="1" x14ac:dyDescent="0.2">
      <c r="A21" s="156"/>
      <c r="B21" s="133"/>
      <c r="C21" s="11" t="s">
        <v>3</v>
      </c>
      <c r="D21" s="60">
        <f t="shared" ref="D21:AL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278315.49</v>
      </c>
      <c r="AA21" s="15">
        <f t="shared" si="43"/>
        <v>241893</v>
      </c>
      <c r="AB21" s="15">
        <f t="shared" si="43"/>
        <v>910953.64399999997</v>
      </c>
      <c r="AC21" s="15">
        <f t="shared" si="43"/>
        <v>625804.42260000005</v>
      </c>
      <c r="AD21" s="15">
        <f t="shared" si="43"/>
        <v>1113218.4350000001</v>
      </c>
      <c r="AE21" s="15">
        <f t="shared" si="43"/>
        <v>1340785.3900000001</v>
      </c>
      <c r="AF21" s="15">
        <f t="shared" si="43"/>
        <v>922905.25260000012</v>
      </c>
      <c r="AG21" s="15">
        <f t="shared" ref="AG21:AH21" si="44">AG76+AG131</f>
        <v>1668863.0349999999</v>
      </c>
      <c r="AH21" s="15">
        <f t="shared" si="44"/>
        <v>1271380.7960000001</v>
      </c>
      <c r="AI21" s="15">
        <f t="shared" si="41"/>
        <v>1355337.112</v>
      </c>
      <c r="AJ21" s="15">
        <f t="shared" si="41"/>
        <v>2349840.6220000004</v>
      </c>
      <c r="AK21" s="15">
        <f t="shared" ref="AK21" si="45">AK76+AK131</f>
        <v>3523955.1</v>
      </c>
      <c r="AL21" s="15">
        <f t="shared" si="43"/>
        <v>393877.3</v>
      </c>
      <c r="AM21" s="18">
        <f t="shared" si="10"/>
        <v>15997129.599200001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34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0</v>
      </c>
      <c r="AL22" s="14">
        <f t="shared" ref="AL22" si="48">AL77+AL132</f>
        <v>0</v>
      </c>
      <c r="AM22" s="17">
        <f t="shared" ref="AM22:AM25" si="49">SUM(D22:AL22)</f>
        <v>34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50">D78+D133</f>
        <v>0</v>
      </c>
      <c r="E23" s="60">
        <f t="shared" si="50"/>
        <v>0</v>
      </c>
      <c r="F23" s="60">
        <f t="shared" si="50"/>
        <v>0</v>
      </c>
      <c r="G23" s="60">
        <f t="shared" si="50"/>
        <v>0</v>
      </c>
      <c r="H23" s="60">
        <f t="shared" si="50"/>
        <v>0</v>
      </c>
      <c r="I23" s="60">
        <f t="shared" si="50"/>
        <v>0</v>
      </c>
      <c r="J23" s="60">
        <f t="shared" si="50"/>
        <v>0</v>
      </c>
      <c r="K23" s="60">
        <f t="shared" si="50"/>
        <v>0</v>
      </c>
      <c r="L23" s="60">
        <f t="shared" si="50"/>
        <v>0</v>
      </c>
      <c r="M23" s="60">
        <f t="shared" si="50"/>
        <v>0</v>
      </c>
      <c r="N23" s="60">
        <f t="shared" si="50"/>
        <v>0</v>
      </c>
      <c r="O23" s="60">
        <f t="shared" si="50"/>
        <v>0</v>
      </c>
      <c r="P23" s="60">
        <f t="shared" si="50"/>
        <v>0</v>
      </c>
      <c r="Q23" s="60">
        <f t="shared" si="50"/>
        <v>0</v>
      </c>
      <c r="R23" s="60">
        <f t="shared" si="50"/>
        <v>0</v>
      </c>
      <c r="S23" s="60">
        <f t="shared" si="50"/>
        <v>0</v>
      </c>
      <c r="T23" s="60">
        <f t="shared" si="50"/>
        <v>0</v>
      </c>
      <c r="U23" s="60">
        <f t="shared" si="50"/>
        <v>0</v>
      </c>
      <c r="V23" s="60">
        <f t="shared" si="50"/>
        <v>0</v>
      </c>
      <c r="W23" s="60">
        <f t="shared" si="50"/>
        <v>0</v>
      </c>
      <c r="X23" s="15">
        <f t="shared" si="50"/>
        <v>0</v>
      </c>
      <c r="Y23" s="15">
        <f t="shared" si="50"/>
        <v>0</v>
      </c>
      <c r="Z23" s="15">
        <f t="shared" si="50"/>
        <v>0</v>
      </c>
      <c r="AA23" s="15">
        <f t="shared" si="50"/>
        <v>0</v>
      </c>
      <c r="AB23" s="15">
        <f t="shared" si="50"/>
        <v>0</v>
      </c>
      <c r="AC23" s="15">
        <f t="shared" si="50"/>
        <v>0</v>
      </c>
      <c r="AD23" s="15">
        <f t="shared" si="50"/>
        <v>0</v>
      </c>
      <c r="AE23" s="15">
        <f t="shared" si="50"/>
        <v>0</v>
      </c>
      <c r="AF23" s="15">
        <f t="shared" si="50"/>
        <v>0</v>
      </c>
      <c r="AG23" s="15">
        <f t="shared" si="50"/>
        <v>27500.32</v>
      </c>
      <c r="AH23" s="15">
        <f t="shared" si="50"/>
        <v>0</v>
      </c>
      <c r="AI23" s="15">
        <f t="shared" si="41"/>
        <v>0</v>
      </c>
      <c r="AJ23" s="15">
        <f t="shared" si="41"/>
        <v>0</v>
      </c>
      <c r="AK23" s="15">
        <f t="shared" ref="AK23" si="51">AK78+AK133</f>
        <v>78</v>
      </c>
      <c r="AL23" s="15">
        <f>AL78+AL133</f>
        <v>0</v>
      </c>
      <c r="AM23" s="18">
        <f t="shared" si="49"/>
        <v>27578.32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2">D79+D134</f>
        <v>0</v>
      </c>
      <c r="E24" s="59">
        <f t="shared" si="52"/>
        <v>0</v>
      </c>
      <c r="F24" s="59">
        <f t="shared" si="52"/>
        <v>0</v>
      </c>
      <c r="G24" s="59">
        <f t="shared" si="52"/>
        <v>0</v>
      </c>
      <c r="H24" s="59">
        <f t="shared" si="52"/>
        <v>0</v>
      </c>
      <c r="I24" s="59">
        <f t="shared" si="52"/>
        <v>0</v>
      </c>
      <c r="J24" s="59">
        <f t="shared" si="52"/>
        <v>0</v>
      </c>
      <c r="K24" s="59">
        <f t="shared" si="52"/>
        <v>0</v>
      </c>
      <c r="L24" s="59">
        <f t="shared" si="52"/>
        <v>0</v>
      </c>
      <c r="M24" s="59">
        <f t="shared" si="52"/>
        <v>0</v>
      </c>
      <c r="N24" s="59">
        <f t="shared" si="52"/>
        <v>0</v>
      </c>
      <c r="O24" s="59">
        <f t="shared" si="52"/>
        <v>0</v>
      </c>
      <c r="P24" s="59">
        <f t="shared" si="52"/>
        <v>0</v>
      </c>
      <c r="Q24" s="59">
        <f t="shared" si="52"/>
        <v>0</v>
      </c>
      <c r="R24" s="59">
        <f t="shared" si="52"/>
        <v>0</v>
      </c>
      <c r="S24" s="59">
        <f t="shared" si="52"/>
        <v>0</v>
      </c>
      <c r="T24" s="59">
        <f t="shared" si="52"/>
        <v>0</v>
      </c>
      <c r="U24" s="59">
        <f t="shared" si="52"/>
        <v>0</v>
      </c>
      <c r="V24" s="59">
        <f t="shared" si="52"/>
        <v>0</v>
      </c>
      <c r="W24" s="59">
        <f t="shared" si="52"/>
        <v>0</v>
      </c>
      <c r="X24" s="59">
        <f t="shared" si="52"/>
        <v>0</v>
      </c>
      <c r="Y24" s="59">
        <f t="shared" si="52"/>
        <v>0</v>
      </c>
      <c r="Z24" s="59">
        <f t="shared" si="52"/>
        <v>0</v>
      </c>
      <c r="AA24" s="59">
        <f t="shared" si="52"/>
        <v>0</v>
      </c>
      <c r="AB24" s="59">
        <f t="shared" si="52"/>
        <v>0</v>
      </c>
      <c r="AC24" s="59">
        <f t="shared" si="52"/>
        <v>0</v>
      </c>
      <c r="AD24" s="59">
        <f t="shared" si="52"/>
        <v>0</v>
      </c>
      <c r="AE24" s="59">
        <f t="shared" si="52"/>
        <v>0</v>
      </c>
      <c r="AF24" s="59">
        <f t="shared" si="52"/>
        <v>0</v>
      </c>
      <c r="AG24" s="59">
        <f t="shared" si="52"/>
        <v>0</v>
      </c>
      <c r="AH24" s="59">
        <f t="shared" si="52"/>
        <v>0</v>
      </c>
      <c r="AI24" s="59">
        <f t="shared" si="41"/>
        <v>0</v>
      </c>
      <c r="AJ24" s="59">
        <f t="shared" si="41"/>
        <v>0</v>
      </c>
      <c r="AK24" s="59">
        <f t="shared" ref="AK24" si="53">AK79+AK134</f>
        <v>0</v>
      </c>
      <c r="AL24" s="59">
        <f>AL79+AL134</f>
        <v>0</v>
      </c>
      <c r="AM24" s="17">
        <f t="shared" si="49"/>
        <v>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4">D80+D135</f>
        <v>0</v>
      </c>
      <c r="E25" s="60">
        <f t="shared" si="54"/>
        <v>0</v>
      </c>
      <c r="F25" s="60">
        <f t="shared" si="54"/>
        <v>0</v>
      </c>
      <c r="G25" s="60">
        <f t="shared" si="54"/>
        <v>0</v>
      </c>
      <c r="H25" s="60">
        <f t="shared" si="54"/>
        <v>0</v>
      </c>
      <c r="I25" s="60">
        <f t="shared" si="54"/>
        <v>0</v>
      </c>
      <c r="J25" s="60">
        <f t="shared" si="54"/>
        <v>0</v>
      </c>
      <c r="K25" s="60">
        <f t="shared" si="54"/>
        <v>0</v>
      </c>
      <c r="L25" s="60">
        <f t="shared" si="54"/>
        <v>0</v>
      </c>
      <c r="M25" s="60">
        <f t="shared" si="54"/>
        <v>0</v>
      </c>
      <c r="N25" s="60">
        <f t="shared" si="54"/>
        <v>0</v>
      </c>
      <c r="O25" s="60">
        <f t="shared" si="54"/>
        <v>0</v>
      </c>
      <c r="P25" s="60">
        <f t="shared" si="54"/>
        <v>0</v>
      </c>
      <c r="Q25" s="60">
        <f t="shared" si="54"/>
        <v>0</v>
      </c>
      <c r="R25" s="60">
        <f t="shared" si="54"/>
        <v>0</v>
      </c>
      <c r="S25" s="60">
        <f t="shared" si="54"/>
        <v>0</v>
      </c>
      <c r="T25" s="60">
        <f t="shared" si="54"/>
        <v>0</v>
      </c>
      <c r="U25" s="60">
        <f t="shared" si="54"/>
        <v>0</v>
      </c>
      <c r="V25" s="60">
        <f t="shared" si="54"/>
        <v>0</v>
      </c>
      <c r="W25" s="60">
        <f t="shared" si="54"/>
        <v>0</v>
      </c>
      <c r="X25" s="60">
        <f t="shared" si="54"/>
        <v>0</v>
      </c>
      <c r="Y25" s="60">
        <f t="shared" si="54"/>
        <v>0</v>
      </c>
      <c r="Z25" s="60">
        <f t="shared" si="54"/>
        <v>0</v>
      </c>
      <c r="AA25" s="60">
        <f t="shared" si="54"/>
        <v>0</v>
      </c>
      <c r="AB25" s="60">
        <f t="shared" si="54"/>
        <v>0</v>
      </c>
      <c r="AC25" s="60">
        <f t="shared" si="54"/>
        <v>0</v>
      </c>
      <c r="AD25" s="60">
        <f t="shared" si="54"/>
        <v>0</v>
      </c>
      <c r="AE25" s="60">
        <f t="shared" si="54"/>
        <v>0</v>
      </c>
      <c r="AF25" s="60">
        <f t="shared" si="54"/>
        <v>0</v>
      </c>
      <c r="AG25" s="60">
        <f t="shared" si="54"/>
        <v>0</v>
      </c>
      <c r="AH25" s="60">
        <f t="shared" si="54"/>
        <v>0</v>
      </c>
      <c r="AI25" s="60">
        <f t="shared" si="41"/>
        <v>0</v>
      </c>
      <c r="AJ25" s="60">
        <f t="shared" si="41"/>
        <v>0</v>
      </c>
      <c r="AK25" s="60">
        <f t="shared" ref="AK25" si="55">AK80+AK135</f>
        <v>0</v>
      </c>
      <c r="AL25" s="60">
        <f>AL80+AL135</f>
        <v>0</v>
      </c>
      <c r="AM25" s="18">
        <f t="shared" si="49"/>
        <v>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6">D81+D136</f>
        <v>0</v>
      </c>
      <c r="E26" s="59">
        <f t="shared" si="56"/>
        <v>0</v>
      </c>
      <c r="F26" s="59">
        <f t="shared" si="56"/>
        <v>0</v>
      </c>
      <c r="G26" s="59">
        <f t="shared" si="56"/>
        <v>0</v>
      </c>
      <c r="H26" s="59">
        <f t="shared" si="56"/>
        <v>0</v>
      </c>
      <c r="I26" s="59">
        <f t="shared" si="56"/>
        <v>0</v>
      </c>
      <c r="J26" s="59">
        <f t="shared" si="56"/>
        <v>0</v>
      </c>
      <c r="K26" s="59">
        <f t="shared" si="56"/>
        <v>0</v>
      </c>
      <c r="L26" s="59">
        <f t="shared" si="56"/>
        <v>0</v>
      </c>
      <c r="M26" s="59">
        <f t="shared" si="56"/>
        <v>0</v>
      </c>
      <c r="N26" s="59">
        <f t="shared" si="56"/>
        <v>0</v>
      </c>
      <c r="O26" s="59">
        <f t="shared" si="56"/>
        <v>0</v>
      </c>
      <c r="P26" s="59">
        <f t="shared" si="56"/>
        <v>0</v>
      </c>
      <c r="Q26" s="59">
        <f t="shared" si="56"/>
        <v>0</v>
      </c>
      <c r="R26" s="59">
        <f t="shared" si="56"/>
        <v>0</v>
      </c>
      <c r="S26" s="59">
        <f t="shared" si="56"/>
        <v>0</v>
      </c>
      <c r="T26" s="59">
        <f t="shared" si="56"/>
        <v>0</v>
      </c>
      <c r="U26" s="59">
        <f t="shared" si="56"/>
        <v>0</v>
      </c>
      <c r="V26" s="59">
        <f t="shared" si="56"/>
        <v>0</v>
      </c>
      <c r="W26" s="59">
        <f t="shared" si="56"/>
        <v>0</v>
      </c>
      <c r="X26" s="14">
        <f t="shared" si="56"/>
        <v>0</v>
      </c>
      <c r="Y26" s="14">
        <f t="shared" si="56"/>
        <v>0</v>
      </c>
      <c r="Z26" s="14">
        <f t="shared" si="56"/>
        <v>0</v>
      </c>
      <c r="AA26" s="14">
        <f t="shared" si="56"/>
        <v>0</v>
      </c>
      <c r="AB26" s="14">
        <f t="shared" si="56"/>
        <v>0</v>
      </c>
      <c r="AC26" s="14">
        <f t="shared" si="56"/>
        <v>0</v>
      </c>
      <c r="AD26" s="14">
        <f t="shared" si="56"/>
        <v>0</v>
      </c>
      <c r="AE26" s="14">
        <f t="shared" si="56"/>
        <v>0</v>
      </c>
      <c r="AF26" s="14">
        <f t="shared" si="56"/>
        <v>0</v>
      </c>
      <c r="AG26" s="14">
        <f t="shared" ref="AG26:AH26" si="57">AG81+AG136</f>
        <v>0</v>
      </c>
      <c r="AH26" s="14">
        <f t="shared" si="57"/>
        <v>0</v>
      </c>
      <c r="AI26" s="14">
        <f t="shared" ref="AI26:AJ26" si="58">AI81+AI136</f>
        <v>0</v>
      </c>
      <c r="AJ26" s="14">
        <f t="shared" si="58"/>
        <v>0</v>
      </c>
      <c r="AK26" s="14">
        <f t="shared" ref="AK26" si="59">AK81+AK136</f>
        <v>0</v>
      </c>
      <c r="AL26" s="14">
        <f t="shared" si="56"/>
        <v>0</v>
      </c>
      <c r="AM26" s="17">
        <f t="shared" si="10"/>
        <v>0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60">D82+D137</f>
        <v>0</v>
      </c>
      <c r="E27" s="60">
        <f t="shared" si="60"/>
        <v>0</v>
      </c>
      <c r="F27" s="60">
        <f t="shared" si="60"/>
        <v>0</v>
      </c>
      <c r="G27" s="60">
        <f t="shared" si="60"/>
        <v>0</v>
      </c>
      <c r="H27" s="60">
        <f t="shared" si="60"/>
        <v>0</v>
      </c>
      <c r="I27" s="60">
        <f t="shared" si="60"/>
        <v>0</v>
      </c>
      <c r="J27" s="60">
        <f t="shared" si="60"/>
        <v>0</v>
      </c>
      <c r="K27" s="60">
        <f t="shared" si="60"/>
        <v>0</v>
      </c>
      <c r="L27" s="60">
        <f t="shared" si="60"/>
        <v>0</v>
      </c>
      <c r="M27" s="60">
        <f t="shared" si="60"/>
        <v>0</v>
      </c>
      <c r="N27" s="60">
        <f t="shared" si="60"/>
        <v>0</v>
      </c>
      <c r="O27" s="60">
        <f t="shared" si="60"/>
        <v>0</v>
      </c>
      <c r="P27" s="60">
        <f t="shared" si="60"/>
        <v>0</v>
      </c>
      <c r="Q27" s="60">
        <f t="shared" si="60"/>
        <v>0</v>
      </c>
      <c r="R27" s="60">
        <f t="shared" si="60"/>
        <v>0</v>
      </c>
      <c r="S27" s="60">
        <f t="shared" si="60"/>
        <v>0</v>
      </c>
      <c r="T27" s="60">
        <f t="shared" si="60"/>
        <v>0</v>
      </c>
      <c r="U27" s="60">
        <f t="shared" si="60"/>
        <v>0</v>
      </c>
      <c r="V27" s="60">
        <f t="shared" si="60"/>
        <v>0</v>
      </c>
      <c r="W27" s="60">
        <f t="shared" si="60"/>
        <v>0</v>
      </c>
      <c r="X27" s="15">
        <f t="shared" si="60"/>
        <v>0</v>
      </c>
      <c r="Y27" s="15">
        <f t="shared" si="60"/>
        <v>0</v>
      </c>
      <c r="Z27" s="15">
        <f t="shared" si="60"/>
        <v>0</v>
      </c>
      <c r="AA27" s="15">
        <f t="shared" si="60"/>
        <v>0</v>
      </c>
      <c r="AB27" s="15">
        <f t="shared" si="60"/>
        <v>0</v>
      </c>
      <c r="AC27" s="15">
        <f t="shared" si="60"/>
        <v>0</v>
      </c>
      <c r="AD27" s="15">
        <f t="shared" si="60"/>
        <v>0</v>
      </c>
      <c r="AE27" s="15">
        <f t="shared" si="60"/>
        <v>0</v>
      </c>
      <c r="AF27" s="15">
        <f t="shared" si="60"/>
        <v>0</v>
      </c>
      <c r="AG27" s="15">
        <f t="shared" ref="AG27:AH27" si="61">AG82+AG137</f>
        <v>0</v>
      </c>
      <c r="AH27" s="15">
        <f t="shared" si="61"/>
        <v>0</v>
      </c>
      <c r="AI27" s="15">
        <f t="shared" ref="AI27:AJ27" si="62">AI82+AI137</f>
        <v>0</v>
      </c>
      <c r="AJ27" s="15">
        <f t="shared" si="62"/>
        <v>0</v>
      </c>
      <c r="AK27" s="15">
        <f t="shared" ref="AK27" si="63">AK82+AK137</f>
        <v>0</v>
      </c>
      <c r="AL27" s="15">
        <f t="shared" si="60"/>
        <v>0</v>
      </c>
      <c r="AM27" s="18">
        <f t="shared" si="10"/>
        <v>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4">D83+D138</f>
        <v>0</v>
      </c>
      <c r="E28" s="59">
        <f t="shared" si="64"/>
        <v>0</v>
      </c>
      <c r="F28" s="59">
        <f t="shared" si="64"/>
        <v>0</v>
      </c>
      <c r="G28" s="59">
        <f t="shared" si="64"/>
        <v>0</v>
      </c>
      <c r="H28" s="59">
        <f t="shared" si="64"/>
        <v>0</v>
      </c>
      <c r="I28" s="59">
        <f t="shared" si="64"/>
        <v>0</v>
      </c>
      <c r="J28" s="59">
        <f t="shared" si="64"/>
        <v>0</v>
      </c>
      <c r="K28" s="59">
        <f t="shared" si="64"/>
        <v>0</v>
      </c>
      <c r="L28" s="59">
        <f t="shared" si="64"/>
        <v>0</v>
      </c>
      <c r="M28" s="59">
        <f t="shared" si="64"/>
        <v>0</v>
      </c>
      <c r="N28" s="59">
        <f t="shared" si="64"/>
        <v>0</v>
      </c>
      <c r="O28" s="59">
        <f t="shared" si="64"/>
        <v>0</v>
      </c>
      <c r="P28" s="59">
        <f t="shared" si="64"/>
        <v>0</v>
      </c>
      <c r="Q28" s="59">
        <f t="shared" si="64"/>
        <v>0</v>
      </c>
      <c r="R28" s="59">
        <f t="shared" si="64"/>
        <v>0</v>
      </c>
      <c r="S28" s="59">
        <f t="shared" si="64"/>
        <v>0</v>
      </c>
      <c r="T28" s="59">
        <f t="shared" si="64"/>
        <v>0</v>
      </c>
      <c r="U28" s="59">
        <f t="shared" si="64"/>
        <v>0</v>
      </c>
      <c r="V28" s="59">
        <f t="shared" si="64"/>
        <v>1</v>
      </c>
      <c r="W28" s="59">
        <f t="shared" si="64"/>
        <v>27</v>
      </c>
      <c r="X28" s="14">
        <f t="shared" si="64"/>
        <v>0</v>
      </c>
      <c r="Y28" s="14">
        <f t="shared" si="64"/>
        <v>0</v>
      </c>
      <c r="Z28" s="14">
        <f t="shared" si="64"/>
        <v>0</v>
      </c>
      <c r="AA28" s="14">
        <f t="shared" si="64"/>
        <v>0</v>
      </c>
      <c r="AB28" s="14">
        <f t="shared" si="64"/>
        <v>0</v>
      </c>
      <c r="AC28" s="14">
        <f t="shared" si="64"/>
        <v>0</v>
      </c>
      <c r="AD28" s="14">
        <f t="shared" si="64"/>
        <v>0</v>
      </c>
      <c r="AE28" s="14">
        <f t="shared" si="64"/>
        <v>0</v>
      </c>
      <c r="AF28" s="14">
        <f t="shared" si="64"/>
        <v>1</v>
      </c>
      <c r="AG28" s="14">
        <f t="shared" ref="AG28:AH28" si="65">AG83+AG138</f>
        <v>0</v>
      </c>
      <c r="AH28" s="14">
        <f t="shared" si="65"/>
        <v>0</v>
      </c>
      <c r="AI28" s="14">
        <f t="shared" ref="AI28:AJ28" si="66">AI83+AI138</f>
        <v>0</v>
      </c>
      <c r="AJ28" s="14">
        <f t="shared" si="66"/>
        <v>0</v>
      </c>
      <c r="AK28" s="14">
        <f t="shared" ref="AK28" si="67">AK83+AK138</f>
        <v>0</v>
      </c>
      <c r="AL28" s="14">
        <f t="shared" si="64"/>
        <v>0</v>
      </c>
      <c r="AM28" s="17">
        <f t="shared" si="10"/>
        <v>29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8">D84+D139</f>
        <v>0</v>
      </c>
      <c r="E29" s="60">
        <f t="shared" si="68"/>
        <v>0</v>
      </c>
      <c r="F29" s="60">
        <f t="shared" si="68"/>
        <v>0</v>
      </c>
      <c r="G29" s="60">
        <f t="shared" si="68"/>
        <v>0</v>
      </c>
      <c r="H29" s="60">
        <f t="shared" si="68"/>
        <v>0</v>
      </c>
      <c r="I29" s="60">
        <f t="shared" si="68"/>
        <v>0</v>
      </c>
      <c r="J29" s="60">
        <f t="shared" si="68"/>
        <v>0</v>
      </c>
      <c r="K29" s="60">
        <f t="shared" si="68"/>
        <v>0</v>
      </c>
      <c r="L29" s="60">
        <f t="shared" si="68"/>
        <v>0</v>
      </c>
      <c r="M29" s="60">
        <f t="shared" si="68"/>
        <v>0</v>
      </c>
      <c r="N29" s="60">
        <f t="shared" si="68"/>
        <v>0</v>
      </c>
      <c r="O29" s="60">
        <f t="shared" si="68"/>
        <v>0</v>
      </c>
      <c r="P29" s="60">
        <f t="shared" si="68"/>
        <v>0</v>
      </c>
      <c r="Q29" s="60">
        <f t="shared" si="68"/>
        <v>0</v>
      </c>
      <c r="R29" s="60">
        <f t="shared" si="68"/>
        <v>0</v>
      </c>
      <c r="S29" s="60">
        <f t="shared" si="68"/>
        <v>0</v>
      </c>
      <c r="T29" s="60">
        <f t="shared" si="68"/>
        <v>0</v>
      </c>
      <c r="U29" s="60">
        <f t="shared" si="68"/>
        <v>0</v>
      </c>
      <c r="V29" s="60">
        <f t="shared" si="68"/>
        <v>131.5</v>
      </c>
      <c r="W29" s="60">
        <f t="shared" si="68"/>
        <v>3538.44</v>
      </c>
      <c r="X29" s="15">
        <f t="shared" si="68"/>
        <v>0</v>
      </c>
      <c r="Y29" s="15">
        <f t="shared" si="68"/>
        <v>0</v>
      </c>
      <c r="Z29" s="15">
        <f t="shared" si="68"/>
        <v>0</v>
      </c>
      <c r="AA29" s="15">
        <f t="shared" si="68"/>
        <v>0</v>
      </c>
      <c r="AB29" s="15">
        <f t="shared" si="68"/>
        <v>0</v>
      </c>
      <c r="AC29" s="15">
        <f t="shared" si="68"/>
        <v>0</v>
      </c>
      <c r="AD29" s="15">
        <f t="shared" si="68"/>
        <v>0</v>
      </c>
      <c r="AE29" s="15">
        <f t="shared" si="68"/>
        <v>0</v>
      </c>
      <c r="AF29" s="15">
        <f t="shared" si="68"/>
        <v>140</v>
      </c>
      <c r="AG29" s="15">
        <f t="shared" ref="AG29:AH29" si="69">AG84+AG139</f>
        <v>0</v>
      </c>
      <c r="AH29" s="15">
        <f t="shared" si="69"/>
        <v>0</v>
      </c>
      <c r="AI29" s="15">
        <f t="shared" ref="AI29:AJ29" si="70">AI84+AI139</f>
        <v>0</v>
      </c>
      <c r="AJ29" s="15">
        <f t="shared" si="70"/>
        <v>0</v>
      </c>
      <c r="AK29" s="15">
        <f t="shared" ref="AK29" si="71">AK84+AK139</f>
        <v>0</v>
      </c>
      <c r="AL29" s="15">
        <f t="shared" si="68"/>
        <v>0</v>
      </c>
      <c r="AM29" s="18">
        <f t="shared" si="10"/>
        <v>3809.94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2">D85+D140</f>
        <v>0</v>
      </c>
      <c r="E30" s="59">
        <f t="shared" si="72"/>
        <v>0</v>
      </c>
      <c r="F30" s="59">
        <f t="shared" si="72"/>
        <v>0</v>
      </c>
      <c r="G30" s="59">
        <f t="shared" si="72"/>
        <v>0</v>
      </c>
      <c r="H30" s="59">
        <f t="shared" si="72"/>
        <v>0</v>
      </c>
      <c r="I30" s="59">
        <f t="shared" si="72"/>
        <v>0</v>
      </c>
      <c r="J30" s="59">
        <f t="shared" si="72"/>
        <v>0</v>
      </c>
      <c r="K30" s="59">
        <f t="shared" si="72"/>
        <v>0</v>
      </c>
      <c r="L30" s="59">
        <f t="shared" si="72"/>
        <v>0</v>
      </c>
      <c r="M30" s="59">
        <f t="shared" si="72"/>
        <v>0</v>
      </c>
      <c r="N30" s="59">
        <f t="shared" si="72"/>
        <v>0</v>
      </c>
      <c r="O30" s="59">
        <f t="shared" si="72"/>
        <v>0</v>
      </c>
      <c r="P30" s="59">
        <f t="shared" si="72"/>
        <v>0</v>
      </c>
      <c r="Q30" s="59">
        <f t="shared" si="72"/>
        <v>0</v>
      </c>
      <c r="R30" s="59">
        <f t="shared" si="72"/>
        <v>0</v>
      </c>
      <c r="S30" s="59">
        <f t="shared" si="72"/>
        <v>0</v>
      </c>
      <c r="T30" s="59">
        <f t="shared" si="72"/>
        <v>0</v>
      </c>
      <c r="U30" s="59">
        <f t="shared" si="72"/>
        <v>0</v>
      </c>
      <c r="V30" s="59">
        <f t="shared" si="72"/>
        <v>248</v>
      </c>
      <c r="W30" s="59">
        <f t="shared" si="72"/>
        <v>115</v>
      </c>
      <c r="X30" s="14">
        <f t="shared" si="72"/>
        <v>244</v>
      </c>
      <c r="Y30" s="14">
        <f t="shared" si="72"/>
        <v>0</v>
      </c>
      <c r="Z30" s="14">
        <f t="shared" si="72"/>
        <v>0</v>
      </c>
      <c r="AA30" s="14">
        <f t="shared" si="72"/>
        <v>0</v>
      </c>
      <c r="AB30" s="14">
        <f t="shared" si="72"/>
        <v>0</v>
      </c>
      <c r="AC30" s="14">
        <f t="shared" si="72"/>
        <v>0</v>
      </c>
      <c r="AD30" s="14">
        <f t="shared" si="72"/>
        <v>0</v>
      </c>
      <c r="AE30" s="14">
        <f t="shared" si="72"/>
        <v>0</v>
      </c>
      <c r="AF30" s="14">
        <f t="shared" si="72"/>
        <v>0</v>
      </c>
      <c r="AG30" s="14">
        <f t="shared" ref="AG30:AH30" si="73">AG85+AG140</f>
        <v>0</v>
      </c>
      <c r="AH30" s="14">
        <f t="shared" si="73"/>
        <v>0</v>
      </c>
      <c r="AI30" s="14">
        <f t="shared" ref="AI30:AJ30" si="74">AI85+AI140</f>
        <v>0</v>
      </c>
      <c r="AJ30" s="14">
        <f t="shared" si="74"/>
        <v>0</v>
      </c>
      <c r="AK30" s="14">
        <f t="shared" ref="AK30" si="75">AK85+AK140</f>
        <v>0</v>
      </c>
      <c r="AL30" s="14">
        <f t="shared" si="72"/>
        <v>0</v>
      </c>
      <c r="AM30" s="17">
        <f t="shared" si="10"/>
        <v>607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6">D86+D141</f>
        <v>0</v>
      </c>
      <c r="E31" s="60">
        <f t="shared" si="76"/>
        <v>0</v>
      </c>
      <c r="F31" s="60">
        <f t="shared" si="76"/>
        <v>0</v>
      </c>
      <c r="G31" s="60">
        <f t="shared" si="76"/>
        <v>0</v>
      </c>
      <c r="H31" s="60">
        <f t="shared" si="76"/>
        <v>0</v>
      </c>
      <c r="I31" s="60">
        <f t="shared" si="76"/>
        <v>0</v>
      </c>
      <c r="J31" s="60">
        <f t="shared" si="76"/>
        <v>0</v>
      </c>
      <c r="K31" s="60">
        <f t="shared" si="76"/>
        <v>0</v>
      </c>
      <c r="L31" s="60">
        <f t="shared" si="76"/>
        <v>0</v>
      </c>
      <c r="M31" s="60">
        <f t="shared" si="76"/>
        <v>0</v>
      </c>
      <c r="N31" s="60">
        <f t="shared" si="76"/>
        <v>0</v>
      </c>
      <c r="O31" s="60">
        <f t="shared" si="76"/>
        <v>0</v>
      </c>
      <c r="P31" s="60">
        <f t="shared" si="76"/>
        <v>0</v>
      </c>
      <c r="Q31" s="60">
        <f t="shared" si="76"/>
        <v>0</v>
      </c>
      <c r="R31" s="60">
        <f t="shared" si="76"/>
        <v>0</v>
      </c>
      <c r="S31" s="60">
        <f t="shared" si="76"/>
        <v>0</v>
      </c>
      <c r="T31" s="60">
        <f t="shared" si="76"/>
        <v>0</v>
      </c>
      <c r="U31" s="60">
        <f t="shared" si="76"/>
        <v>0</v>
      </c>
      <c r="V31" s="60">
        <f t="shared" si="76"/>
        <v>37200</v>
      </c>
      <c r="W31" s="60">
        <f t="shared" si="76"/>
        <v>20125</v>
      </c>
      <c r="X31" s="15">
        <f t="shared" si="76"/>
        <v>42700</v>
      </c>
      <c r="Y31" s="15">
        <f t="shared" si="76"/>
        <v>0</v>
      </c>
      <c r="Z31" s="15">
        <f t="shared" si="76"/>
        <v>0</v>
      </c>
      <c r="AA31" s="15">
        <f t="shared" si="76"/>
        <v>0</v>
      </c>
      <c r="AB31" s="15">
        <f t="shared" si="76"/>
        <v>0</v>
      </c>
      <c r="AC31" s="15">
        <f t="shared" si="76"/>
        <v>0</v>
      </c>
      <c r="AD31" s="15">
        <f t="shared" si="76"/>
        <v>0</v>
      </c>
      <c r="AE31" s="15">
        <f t="shared" si="76"/>
        <v>0</v>
      </c>
      <c r="AF31" s="15">
        <f t="shared" si="76"/>
        <v>0</v>
      </c>
      <c r="AG31" s="15">
        <f t="shared" ref="AG31:AH31" si="77">AG86+AG141</f>
        <v>0</v>
      </c>
      <c r="AH31" s="15">
        <f t="shared" si="77"/>
        <v>0</v>
      </c>
      <c r="AI31" s="15">
        <f t="shared" ref="AI31:AJ31" si="78">AI86+AI141</f>
        <v>0</v>
      </c>
      <c r="AJ31" s="15">
        <f t="shared" si="78"/>
        <v>0</v>
      </c>
      <c r="AK31" s="15">
        <f t="shared" ref="AK31" si="79">AK86+AK141</f>
        <v>0</v>
      </c>
      <c r="AL31" s="15">
        <f t="shared" si="76"/>
        <v>0</v>
      </c>
      <c r="AM31" s="18">
        <f t="shared" si="10"/>
        <v>100025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80">D87+D142</f>
        <v>0</v>
      </c>
      <c r="E32" s="59">
        <f t="shared" si="80"/>
        <v>0</v>
      </c>
      <c r="F32" s="59">
        <f t="shared" si="80"/>
        <v>0</v>
      </c>
      <c r="G32" s="59">
        <f t="shared" si="80"/>
        <v>0</v>
      </c>
      <c r="H32" s="59">
        <f t="shared" si="80"/>
        <v>0</v>
      </c>
      <c r="I32" s="59">
        <f t="shared" si="80"/>
        <v>0</v>
      </c>
      <c r="J32" s="59">
        <f t="shared" si="80"/>
        <v>0</v>
      </c>
      <c r="K32" s="59">
        <f t="shared" si="80"/>
        <v>0</v>
      </c>
      <c r="L32" s="59">
        <f t="shared" si="80"/>
        <v>0</v>
      </c>
      <c r="M32" s="59">
        <f t="shared" si="80"/>
        <v>0</v>
      </c>
      <c r="N32" s="59">
        <f t="shared" si="80"/>
        <v>0</v>
      </c>
      <c r="O32" s="59">
        <f t="shared" si="80"/>
        <v>0</v>
      </c>
      <c r="P32" s="59">
        <f t="shared" si="80"/>
        <v>0</v>
      </c>
      <c r="Q32" s="59">
        <f t="shared" si="80"/>
        <v>0</v>
      </c>
      <c r="R32" s="59">
        <f t="shared" si="80"/>
        <v>0</v>
      </c>
      <c r="S32" s="59">
        <f t="shared" si="80"/>
        <v>0</v>
      </c>
      <c r="T32" s="59">
        <f t="shared" si="80"/>
        <v>0</v>
      </c>
      <c r="U32" s="59">
        <f t="shared" si="80"/>
        <v>0</v>
      </c>
      <c r="V32" s="59">
        <f t="shared" si="80"/>
        <v>0</v>
      </c>
      <c r="W32" s="59">
        <f t="shared" si="80"/>
        <v>280</v>
      </c>
      <c r="X32" s="14">
        <f t="shared" si="80"/>
        <v>0</v>
      </c>
      <c r="Y32" s="14">
        <f t="shared" si="80"/>
        <v>0</v>
      </c>
      <c r="Z32" s="14">
        <f t="shared" si="80"/>
        <v>0</v>
      </c>
      <c r="AA32" s="14">
        <f t="shared" si="80"/>
        <v>0</v>
      </c>
      <c r="AB32" s="14">
        <f t="shared" si="80"/>
        <v>0</v>
      </c>
      <c r="AC32" s="14">
        <f t="shared" si="80"/>
        <v>0</v>
      </c>
      <c r="AD32" s="14">
        <f t="shared" si="80"/>
        <v>0</v>
      </c>
      <c r="AE32" s="14">
        <f t="shared" si="80"/>
        <v>0</v>
      </c>
      <c r="AF32" s="14">
        <f t="shared" si="80"/>
        <v>0</v>
      </c>
      <c r="AG32" s="14">
        <f t="shared" ref="AG32:AH32" si="81">AG87+AG142</f>
        <v>0</v>
      </c>
      <c r="AH32" s="14">
        <f t="shared" si="81"/>
        <v>0</v>
      </c>
      <c r="AI32" s="14">
        <f t="shared" ref="AI32:AJ32" si="82">AI87+AI142</f>
        <v>0</v>
      </c>
      <c r="AJ32" s="14">
        <f t="shared" si="82"/>
        <v>0</v>
      </c>
      <c r="AK32" s="14">
        <f t="shared" ref="AK32" si="83">AK87+AK142</f>
        <v>0</v>
      </c>
      <c r="AL32" s="14">
        <f t="shared" si="80"/>
        <v>0</v>
      </c>
      <c r="AM32" s="17">
        <f t="shared" si="10"/>
        <v>280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4">D88+D143</f>
        <v>0</v>
      </c>
      <c r="E33" s="60">
        <f t="shared" si="84"/>
        <v>0</v>
      </c>
      <c r="F33" s="60">
        <f t="shared" si="84"/>
        <v>0</v>
      </c>
      <c r="G33" s="60">
        <f t="shared" si="84"/>
        <v>0</v>
      </c>
      <c r="H33" s="60">
        <f t="shared" si="84"/>
        <v>0</v>
      </c>
      <c r="I33" s="60">
        <f t="shared" si="84"/>
        <v>0</v>
      </c>
      <c r="J33" s="60">
        <f t="shared" si="84"/>
        <v>0</v>
      </c>
      <c r="K33" s="60">
        <f t="shared" si="84"/>
        <v>0</v>
      </c>
      <c r="L33" s="60">
        <f t="shared" si="84"/>
        <v>0</v>
      </c>
      <c r="M33" s="60">
        <f t="shared" si="84"/>
        <v>0</v>
      </c>
      <c r="N33" s="60">
        <f t="shared" si="84"/>
        <v>0</v>
      </c>
      <c r="O33" s="60">
        <f t="shared" si="84"/>
        <v>0</v>
      </c>
      <c r="P33" s="60">
        <f t="shared" si="84"/>
        <v>0</v>
      </c>
      <c r="Q33" s="60">
        <f t="shared" si="84"/>
        <v>0</v>
      </c>
      <c r="R33" s="60">
        <f t="shared" si="84"/>
        <v>0</v>
      </c>
      <c r="S33" s="60">
        <f t="shared" si="84"/>
        <v>0</v>
      </c>
      <c r="T33" s="60">
        <f t="shared" si="84"/>
        <v>0</v>
      </c>
      <c r="U33" s="60">
        <f t="shared" si="84"/>
        <v>0</v>
      </c>
      <c r="V33" s="60">
        <f t="shared" si="84"/>
        <v>0</v>
      </c>
      <c r="W33" s="60">
        <f t="shared" si="84"/>
        <v>106400</v>
      </c>
      <c r="X33" s="15">
        <f t="shared" si="84"/>
        <v>0</v>
      </c>
      <c r="Y33" s="15">
        <f t="shared" si="84"/>
        <v>0</v>
      </c>
      <c r="Z33" s="15">
        <f t="shared" si="84"/>
        <v>0</v>
      </c>
      <c r="AA33" s="15">
        <f t="shared" si="84"/>
        <v>0</v>
      </c>
      <c r="AB33" s="15">
        <f t="shared" si="84"/>
        <v>0</v>
      </c>
      <c r="AC33" s="15">
        <f t="shared" si="84"/>
        <v>0</v>
      </c>
      <c r="AD33" s="15">
        <f t="shared" si="84"/>
        <v>0</v>
      </c>
      <c r="AE33" s="15">
        <f t="shared" si="84"/>
        <v>0</v>
      </c>
      <c r="AF33" s="15">
        <f t="shared" si="84"/>
        <v>0</v>
      </c>
      <c r="AG33" s="15">
        <f t="shared" ref="AG33:AH33" si="85">AG88+AG143</f>
        <v>0</v>
      </c>
      <c r="AH33" s="15">
        <f t="shared" si="85"/>
        <v>0</v>
      </c>
      <c r="AI33" s="15">
        <f t="shared" ref="AI33:AJ33" si="86">AI88+AI143</f>
        <v>0</v>
      </c>
      <c r="AJ33" s="15">
        <f t="shared" si="86"/>
        <v>0</v>
      </c>
      <c r="AK33" s="15">
        <f t="shared" ref="AK33" si="87">AK88+AK143</f>
        <v>0</v>
      </c>
      <c r="AL33" s="15">
        <f t="shared" si="84"/>
        <v>0</v>
      </c>
      <c r="AM33" s="18">
        <f t="shared" si="10"/>
        <v>106400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8">D89+D144</f>
        <v>0</v>
      </c>
      <c r="E34" s="59">
        <f t="shared" si="88"/>
        <v>0</v>
      </c>
      <c r="F34" s="59">
        <f t="shared" si="88"/>
        <v>0</v>
      </c>
      <c r="G34" s="59">
        <f t="shared" si="88"/>
        <v>0</v>
      </c>
      <c r="H34" s="59">
        <f t="shared" si="88"/>
        <v>0</v>
      </c>
      <c r="I34" s="59">
        <f t="shared" si="88"/>
        <v>0</v>
      </c>
      <c r="J34" s="59">
        <f t="shared" si="88"/>
        <v>0</v>
      </c>
      <c r="K34" s="59">
        <f t="shared" si="88"/>
        <v>0</v>
      </c>
      <c r="L34" s="59">
        <f t="shared" si="88"/>
        <v>0</v>
      </c>
      <c r="M34" s="59">
        <f t="shared" si="88"/>
        <v>0</v>
      </c>
      <c r="N34" s="59">
        <f t="shared" si="88"/>
        <v>0</v>
      </c>
      <c r="O34" s="59">
        <f t="shared" si="88"/>
        <v>0</v>
      </c>
      <c r="P34" s="59">
        <f t="shared" si="88"/>
        <v>0</v>
      </c>
      <c r="Q34" s="59">
        <f t="shared" si="88"/>
        <v>0</v>
      </c>
      <c r="R34" s="59">
        <f t="shared" si="88"/>
        <v>0</v>
      </c>
      <c r="S34" s="59">
        <f t="shared" si="88"/>
        <v>0</v>
      </c>
      <c r="T34" s="59">
        <f t="shared" si="88"/>
        <v>0</v>
      </c>
      <c r="U34" s="59">
        <f t="shared" si="88"/>
        <v>0</v>
      </c>
      <c r="V34" s="59">
        <f t="shared" si="88"/>
        <v>0</v>
      </c>
      <c r="W34" s="59">
        <f t="shared" si="88"/>
        <v>0</v>
      </c>
      <c r="X34" s="14">
        <f t="shared" si="88"/>
        <v>0</v>
      </c>
      <c r="Y34" s="14">
        <f t="shared" si="88"/>
        <v>445</v>
      </c>
      <c r="Z34" s="14">
        <f t="shared" si="88"/>
        <v>502</v>
      </c>
      <c r="AA34" s="14">
        <f t="shared" si="88"/>
        <v>383</v>
      </c>
      <c r="AB34" s="14">
        <f t="shared" si="88"/>
        <v>205</v>
      </c>
      <c r="AC34" s="14">
        <f t="shared" si="88"/>
        <v>234</v>
      </c>
      <c r="AD34" s="14">
        <f t="shared" si="88"/>
        <v>156</v>
      </c>
      <c r="AE34" s="14">
        <f t="shared" si="88"/>
        <v>185</v>
      </c>
      <c r="AF34" s="14">
        <f t="shared" si="88"/>
        <v>173</v>
      </c>
      <c r="AG34" s="14">
        <f t="shared" ref="AG34:AH34" si="89">AG89+AG144</f>
        <v>154</v>
      </c>
      <c r="AH34" s="14">
        <f t="shared" si="89"/>
        <v>237</v>
      </c>
      <c r="AI34" s="14">
        <f t="shared" ref="AI34:AJ34" si="90">AI89+AI144</f>
        <v>200</v>
      </c>
      <c r="AJ34" s="14">
        <f t="shared" si="90"/>
        <v>208</v>
      </c>
      <c r="AK34" s="14">
        <f t="shared" ref="AK34" si="91">AK89+AK144</f>
        <v>78</v>
      </c>
      <c r="AL34" s="14">
        <f t="shared" si="88"/>
        <v>0</v>
      </c>
      <c r="AM34" s="17">
        <f t="shared" si="10"/>
        <v>3160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2">D90+D145</f>
        <v>0</v>
      </c>
      <c r="E35" s="60">
        <f t="shared" si="92"/>
        <v>0</v>
      </c>
      <c r="F35" s="60">
        <f t="shared" si="92"/>
        <v>0</v>
      </c>
      <c r="G35" s="60">
        <f t="shared" si="92"/>
        <v>0</v>
      </c>
      <c r="H35" s="60">
        <f t="shared" si="92"/>
        <v>0</v>
      </c>
      <c r="I35" s="60">
        <f t="shared" si="92"/>
        <v>0</v>
      </c>
      <c r="J35" s="60">
        <f t="shared" si="92"/>
        <v>0</v>
      </c>
      <c r="K35" s="60">
        <f t="shared" si="92"/>
        <v>0</v>
      </c>
      <c r="L35" s="60">
        <f t="shared" si="92"/>
        <v>0</v>
      </c>
      <c r="M35" s="60">
        <f t="shared" si="92"/>
        <v>0</v>
      </c>
      <c r="N35" s="60">
        <f t="shared" si="92"/>
        <v>0</v>
      </c>
      <c r="O35" s="60">
        <f t="shared" si="92"/>
        <v>0</v>
      </c>
      <c r="P35" s="60">
        <f t="shared" si="92"/>
        <v>0</v>
      </c>
      <c r="Q35" s="60">
        <f t="shared" si="92"/>
        <v>0</v>
      </c>
      <c r="R35" s="60">
        <f t="shared" si="92"/>
        <v>0</v>
      </c>
      <c r="S35" s="60">
        <f t="shared" si="92"/>
        <v>0</v>
      </c>
      <c r="T35" s="60">
        <f t="shared" si="92"/>
        <v>0</v>
      </c>
      <c r="U35" s="60">
        <f t="shared" si="92"/>
        <v>0</v>
      </c>
      <c r="V35" s="60">
        <f t="shared" si="92"/>
        <v>0</v>
      </c>
      <c r="W35" s="60">
        <f t="shared" si="92"/>
        <v>0</v>
      </c>
      <c r="X35" s="15">
        <f t="shared" si="92"/>
        <v>0</v>
      </c>
      <c r="Y35" s="15">
        <f t="shared" si="92"/>
        <v>132100</v>
      </c>
      <c r="Z35" s="15">
        <f t="shared" si="92"/>
        <v>125970</v>
      </c>
      <c r="AA35" s="15">
        <f t="shared" si="92"/>
        <v>123870</v>
      </c>
      <c r="AB35" s="15">
        <f t="shared" si="92"/>
        <v>64790</v>
      </c>
      <c r="AC35" s="15">
        <f t="shared" si="92"/>
        <v>77460</v>
      </c>
      <c r="AD35" s="15">
        <f t="shared" si="92"/>
        <v>58950</v>
      </c>
      <c r="AE35" s="15">
        <f t="shared" si="92"/>
        <v>70950</v>
      </c>
      <c r="AF35" s="15">
        <f t="shared" si="92"/>
        <v>69300</v>
      </c>
      <c r="AG35" s="15">
        <f t="shared" ref="AG35:AH35" si="93">AG90+AG145</f>
        <v>68400</v>
      </c>
      <c r="AH35" s="15">
        <f t="shared" si="93"/>
        <v>91900</v>
      </c>
      <c r="AI35" s="15">
        <f t="shared" ref="AI35:AJ35" si="94">AI90+AI145</f>
        <v>92260</v>
      </c>
      <c r="AJ35" s="15">
        <f t="shared" si="94"/>
        <v>89410</v>
      </c>
      <c r="AK35" s="15">
        <f t="shared" ref="AK35" si="95">AK90+AK145</f>
        <v>36853.016000000003</v>
      </c>
      <c r="AL35" s="15">
        <f t="shared" si="92"/>
        <v>0</v>
      </c>
      <c r="AM35" s="18">
        <f t="shared" si="10"/>
        <v>1102213.0160000001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6">D91+D146</f>
        <v>0</v>
      </c>
      <c r="E36" s="59">
        <f t="shared" si="96"/>
        <v>0</v>
      </c>
      <c r="F36" s="59">
        <f t="shared" si="96"/>
        <v>0</v>
      </c>
      <c r="G36" s="59">
        <f t="shared" si="96"/>
        <v>0</v>
      </c>
      <c r="H36" s="59">
        <f t="shared" si="96"/>
        <v>0</v>
      </c>
      <c r="I36" s="59">
        <f t="shared" si="96"/>
        <v>0</v>
      </c>
      <c r="J36" s="59">
        <f t="shared" si="96"/>
        <v>0</v>
      </c>
      <c r="K36" s="59">
        <f t="shared" si="96"/>
        <v>0</v>
      </c>
      <c r="L36" s="59">
        <f t="shared" si="96"/>
        <v>0</v>
      </c>
      <c r="M36" s="59">
        <f t="shared" si="96"/>
        <v>0</v>
      </c>
      <c r="N36" s="59">
        <f t="shared" si="96"/>
        <v>0</v>
      </c>
      <c r="O36" s="59">
        <f t="shared" si="96"/>
        <v>0</v>
      </c>
      <c r="P36" s="59">
        <f t="shared" si="96"/>
        <v>0</v>
      </c>
      <c r="Q36" s="59">
        <f t="shared" si="96"/>
        <v>0</v>
      </c>
      <c r="R36" s="59">
        <f t="shared" si="96"/>
        <v>0</v>
      </c>
      <c r="S36" s="59">
        <f t="shared" si="96"/>
        <v>0</v>
      </c>
      <c r="T36" s="59">
        <f t="shared" si="96"/>
        <v>0</v>
      </c>
      <c r="U36" s="59">
        <f t="shared" si="96"/>
        <v>0</v>
      </c>
      <c r="V36" s="59">
        <f t="shared" si="96"/>
        <v>0</v>
      </c>
      <c r="W36" s="59">
        <f t="shared" si="96"/>
        <v>0</v>
      </c>
      <c r="X36" s="14">
        <f t="shared" si="96"/>
        <v>0</v>
      </c>
      <c r="Y36" s="14">
        <f t="shared" si="96"/>
        <v>0</v>
      </c>
      <c r="Z36" s="14">
        <f t="shared" si="96"/>
        <v>0</v>
      </c>
      <c r="AA36" s="14">
        <f t="shared" si="96"/>
        <v>0</v>
      </c>
      <c r="AB36" s="14">
        <f t="shared" si="96"/>
        <v>0</v>
      </c>
      <c r="AC36" s="14">
        <f t="shared" si="96"/>
        <v>656</v>
      </c>
      <c r="AD36" s="14">
        <f t="shared" si="96"/>
        <v>0</v>
      </c>
      <c r="AE36" s="14">
        <f t="shared" si="96"/>
        <v>0</v>
      </c>
      <c r="AF36" s="14">
        <f t="shared" si="96"/>
        <v>0</v>
      </c>
      <c r="AG36" s="14">
        <f t="shared" ref="AG36:AH36" si="97">AG91+AG146</f>
        <v>0</v>
      </c>
      <c r="AH36" s="14">
        <f t="shared" si="97"/>
        <v>0</v>
      </c>
      <c r="AI36" s="14">
        <f t="shared" ref="AI36:AJ36" si="98">AI91+AI146</f>
        <v>0</v>
      </c>
      <c r="AJ36" s="14">
        <f t="shared" si="98"/>
        <v>0</v>
      </c>
      <c r="AK36" s="14">
        <f t="shared" ref="AK36" si="99">AK91+AK146</f>
        <v>0</v>
      </c>
      <c r="AL36" s="14">
        <f t="shared" si="96"/>
        <v>0</v>
      </c>
      <c r="AM36" s="17">
        <f t="shared" si="10"/>
        <v>656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100">D92+D147</f>
        <v>0</v>
      </c>
      <c r="E37" s="60">
        <f t="shared" si="100"/>
        <v>0</v>
      </c>
      <c r="F37" s="60">
        <f t="shared" si="100"/>
        <v>0</v>
      </c>
      <c r="G37" s="60">
        <f t="shared" si="100"/>
        <v>0</v>
      </c>
      <c r="H37" s="60">
        <f t="shared" si="100"/>
        <v>0</v>
      </c>
      <c r="I37" s="60">
        <f t="shared" si="100"/>
        <v>0</v>
      </c>
      <c r="J37" s="60">
        <f t="shared" si="100"/>
        <v>0</v>
      </c>
      <c r="K37" s="60">
        <f t="shared" si="100"/>
        <v>0</v>
      </c>
      <c r="L37" s="60">
        <f t="shared" si="100"/>
        <v>0</v>
      </c>
      <c r="M37" s="60">
        <f t="shared" si="100"/>
        <v>0</v>
      </c>
      <c r="N37" s="60">
        <f t="shared" si="100"/>
        <v>0</v>
      </c>
      <c r="O37" s="60">
        <f t="shared" si="100"/>
        <v>0</v>
      </c>
      <c r="P37" s="60">
        <f t="shared" si="100"/>
        <v>0</v>
      </c>
      <c r="Q37" s="60">
        <f t="shared" si="100"/>
        <v>0</v>
      </c>
      <c r="R37" s="60">
        <f t="shared" si="100"/>
        <v>0</v>
      </c>
      <c r="S37" s="60">
        <f t="shared" si="100"/>
        <v>0</v>
      </c>
      <c r="T37" s="60">
        <f t="shared" si="100"/>
        <v>0</v>
      </c>
      <c r="U37" s="60">
        <f t="shared" si="100"/>
        <v>0</v>
      </c>
      <c r="V37" s="60">
        <f t="shared" si="100"/>
        <v>0</v>
      </c>
      <c r="W37" s="60">
        <f t="shared" si="100"/>
        <v>0</v>
      </c>
      <c r="X37" s="15">
        <f t="shared" si="100"/>
        <v>0</v>
      </c>
      <c r="Y37" s="15">
        <f t="shared" si="100"/>
        <v>0</v>
      </c>
      <c r="Z37" s="15">
        <f t="shared" si="100"/>
        <v>0</v>
      </c>
      <c r="AA37" s="15">
        <f t="shared" si="100"/>
        <v>0</v>
      </c>
      <c r="AB37" s="15">
        <f t="shared" si="100"/>
        <v>0</v>
      </c>
      <c r="AC37" s="15">
        <f t="shared" si="100"/>
        <v>272896</v>
      </c>
      <c r="AD37" s="15">
        <f t="shared" si="100"/>
        <v>0</v>
      </c>
      <c r="AE37" s="15">
        <f t="shared" si="100"/>
        <v>0</v>
      </c>
      <c r="AF37" s="15">
        <f t="shared" si="100"/>
        <v>0</v>
      </c>
      <c r="AG37" s="15">
        <f t="shared" ref="AG37:AH37" si="101">AG92+AG147</f>
        <v>0</v>
      </c>
      <c r="AH37" s="15">
        <f t="shared" si="101"/>
        <v>0</v>
      </c>
      <c r="AI37" s="15">
        <f t="shared" ref="AI37:AJ37" si="102">AI92+AI147</f>
        <v>0</v>
      </c>
      <c r="AJ37" s="15">
        <f t="shared" si="102"/>
        <v>0</v>
      </c>
      <c r="AK37" s="15">
        <f t="shared" ref="AK37" si="103">AK92+AK147</f>
        <v>0</v>
      </c>
      <c r="AL37" s="15">
        <f t="shared" si="100"/>
        <v>0</v>
      </c>
      <c r="AM37" s="18">
        <f t="shared" si="10"/>
        <v>272896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4">D93+D148</f>
        <v>0</v>
      </c>
      <c r="E38" s="59">
        <f t="shared" si="104"/>
        <v>0</v>
      </c>
      <c r="F38" s="59">
        <f t="shared" si="104"/>
        <v>0</v>
      </c>
      <c r="G38" s="59">
        <f t="shared" si="104"/>
        <v>0</v>
      </c>
      <c r="H38" s="59">
        <f t="shared" si="104"/>
        <v>0</v>
      </c>
      <c r="I38" s="59">
        <f t="shared" si="104"/>
        <v>0</v>
      </c>
      <c r="J38" s="59">
        <f t="shared" si="104"/>
        <v>0</v>
      </c>
      <c r="K38" s="59">
        <f t="shared" si="104"/>
        <v>0</v>
      </c>
      <c r="L38" s="59">
        <f t="shared" si="104"/>
        <v>0</v>
      </c>
      <c r="M38" s="59">
        <f t="shared" si="104"/>
        <v>0</v>
      </c>
      <c r="N38" s="59">
        <f t="shared" si="104"/>
        <v>0</v>
      </c>
      <c r="O38" s="59">
        <f t="shared" si="104"/>
        <v>0</v>
      </c>
      <c r="P38" s="59">
        <f t="shared" si="104"/>
        <v>0</v>
      </c>
      <c r="Q38" s="59">
        <f t="shared" si="104"/>
        <v>0</v>
      </c>
      <c r="R38" s="59">
        <f t="shared" si="104"/>
        <v>0</v>
      </c>
      <c r="S38" s="59">
        <f t="shared" si="104"/>
        <v>0</v>
      </c>
      <c r="T38" s="59">
        <f t="shared" si="104"/>
        <v>0</v>
      </c>
      <c r="U38" s="59">
        <f t="shared" si="104"/>
        <v>0</v>
      </c>
      <c r="V38" s="59">
        <f t="shared" si="104"/>
        <v>0</v>
      </c>
      <c r="W38" s="59">
        <f t="shared" si="104"/>
        <v>0</v>
      </c>
      <c r="X38" s="14">
        <f t="shared" si="104"/>
        <v>0</v>
      </c>
      <c r="Y38" s="14">
        <f t="shared" si="104"/>
        <v>0</v>
      </c>
      <c r="Z38" s="14">
        <f t="shared" si="104"/>
        <v>0</v>
      </c>
      <c r="AA38" s="14">
        <f t="shared" si="104"/>
        <v>0</v>
      </c>
      <c r="AB38" s="14">
        <f t="shared" si="104"/>
        <v>0</v>
      </c>
      <c r="AC38" s="14">
        <f t="shared" si="104"/>
        <v>0</v>
      </c>
      <c r="AD38" s="14">
        <f t="shared" si="104"/>
        <v>544</v>
      </c>
      <c r="AE38" s="14">
        <f t="shared" si="104"/>
        <v>751</v>
      </c>
      <c r="AF38" s="14">
        <f t="shared" si="104"/>
        <v>880</v>
      </c>
      <c r="AG38" s="14">
        <f t="shared" ref="AG38:AH38" si="105">AG93+AG148</f>
        <v>700</v>
      </c>
      <c r="AH38" s="14">
        <f t="shared" si="105"/>
        <v>864</v>
      </c>
      <c r="AI38" s="14">
        <f t="shared" ref="AI38:AJ38" si="106">AI93+AI148</f>
        <v>496</v>
      </c>
      <c r="AJ38" s="14">
        <f t="shared" si="106"/>
        <v>128</v>
      </c>
      <c r="AK38" s="14">
        <f t="shared" ref="AK38" si="107">AK93+AK148</f>
        <v>0</v>
      </c>
      <c r="AL38" s="14">
        <f t="shared" si="104"/>
        <v>0</v>
      </c>
      <c r="AM38" s="17">
        <f t="shared" si="10"/>
        <v>4363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8">D94+D149</f>
        <v>0</v>
      </c>
      <c r="E39" s="60">
        <f t="shared" si="108"/>
        <v>0</v>
      </c>
      <c r="F39" s="60">
        <f t="shared" si="108"/>
        <v>0</v>
      </c>
      <c r="G39" s="60">
        <f t="shared" si="108"/>
        <v>0</v>
      </c>
      <c r="H39" s="60">
        <f t="shared" si="108"/>
        <v>0</v>
      </c>
      <c r="I39" s="60">
        <f t="shared" si="108"/>
        <v>0</v>
      </c>
      <c r="J39" s="60">
        <f t="shared" si="108"/>
        <v>0</v>
      </c>
      <c r="K39" s="60">
        <f t="shared" si="108"/>
        <v>0</v>
      </c>
      <c r="L39" s="60">
        <f t="shared" si="108"/>
        <v>0</v>
      </c>
      <c r="M39" s="60">
        <f t="shared" si="108"/>
        <v>0</v>
      </c>
      <c r="N39" s="60">
        <f t="shared" si="108"/>
        <v>0</v>
      </c>
      <c r="O39" s="60">
        <f t="shared" si="108"/>
        <v>0</v>
      </c>
      <c r="P39" s="60">
        <f t="shared" si="108"/>
        <v>0</v>
      </c>
      <c r="Q39" s="60">
        <f t="shared" si="108"/>
        <v>0</v>
      </c>
      <c r="R39" s="60">
        <f t="shared" si="108"/>
        <v>0</v>
      </c>
      <c r="S39" s="60">
        <f t="shared" si="108"/>
        <v>0</v>
      </c>
      <c r="T39" s="60">
        <f t="shared" si="108"/>
        <v>0</v>
      </c>
      <c r="U39" s="60">
        <f t="shared" si="108"/>
        <v>0</v>
      </c>
      <c r="V39" s="60">
        <f t="shared" si="108"/>
        <v>0</v>
      </c>
      <c r="W39" s="60">
        <f t="shared" si="108"/>
        <v>0</v>
      </c>
      <c r="X39" s="15">
        <f t="shared" si="108"/>
        <v>0</v>
      </c>
      <c r="Y39" s="15">
        <f t="shared" si="108"/>
        <v>0</v>
      </c>
      <c r="Z39" s="15">
        <f t="shared" si="108"/>
        <v>0</v>
      </c>
      <c r="AA39" s="15">
        <f t="shared" si="108"/>
        <v>0</v>
      </c>
      <c r="AB39" s="15">
        <f t="shared" si="108"/>
        <v>0</v>
      </c>
      <c r="AC39" s="15">
        <f t="shared" si="108"/>
        <v>0</v>
      </c>
      <c r="AD39" s="15">
        <f t="shared" si="108"/>
        <v>252960</v>
      </c>
      <c r="AE39" s="15">
        <f t="shared" si="108"/>
        <v>349966</v>
      </c>
      <c r="AF39" s="15">
        <f t="shared" si="108"/>
        <v>410080</v>
      </c>
      <c r="AG39" s="15">
        <f t="shared" ref="AG39:AH39" si="109">AG94+AG149</f>
        <v>326200</v>
      </c>
      <c r="AH39" s="15">
        <f t="shared" si="109"/>
        <v>402624</v>
      </c>
      <c r="AI39" s="15">
        <f t="shared" ref="AI39:AJ39" si="110">AI94+AI149</f>
        <v>249488</v>
      </c>
      <c r="AJ39" s="15">
        <f t="shared" si="110"/>
        <v>78796.800000000003</v>
      </c>
      <c r="AK39" s="15">
        <f t="shared" ref="AK39" si="111">AK94+AK149</f>
        <v>0</v>
      </c>
      <c r="AL39" s="15">
        <f t="shared" si="108"/>
        <v>0</v>
      </c>
      <c r="AM39" s="18">
        <f t="shared" si="10"/>
        <v>2070114.8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2">D95+D150</f>
        <v>0</v>
      </c>
      <c r="E40" s="59">
        <f t="shared" si="112"/>
        <v>0</v>
      </c>
      <c r="F40" s="59">
        <f t="shared" si="112"/>
        <v>0</v>
      </c>
      <c r="G40" s="59">
        <f t="shared" si="112"/>
        <v>0</v>
      </c>
      <c r="H40" s="59">
        <f t="shared" si="112"/>
        <v>0</v>
      </c>
      <c r="I40" s="59">
        <f t="shared" si="112"/>
        <v>0</v>
      </c>
      <c r="J40" s="59">
        <f t="shared" si="112"/>
        <v>0</v>
      </c>
      <c r="K40" s="59">
        <f t="shared" si="112"/>
        <v>0</v>
      </c>
      <c r="L40" s="59">
        <f t="shared" si="112"/>
        <v>0</v>
      </c>
      <c r="M40" s="59">
        <f t="shared" si="112"/>
        <v>0</v>
      </c>
      <c r="N40" s="59">
        <f t="shared" si="112"/>
        <v>0</v>
      </c>
      <c r="O40" s="59">
        <f t="shared" si="112"/>
        <v>0</v>
      </c>
      <c r="P40" s="59">
        <f t="shared" si="112"/>
        <v>0</v>
      </c>
      <c r="Q40" s="59">
        <f t="shared" si="112"/>
        <v>0</v>
      </c>
      <c r="R40" s="59">
        <f t="shared" si="112"/>
        <v>0</v>
      </c>
      <c r="S40" s="59">
        <f t="shared" si="112"/>
        <v>0</v>
      </c>
      <c r="T40" s="59">
        <f t="shared" si="112"/>
        <v>0</v>
      </c>
      <c r="U40" s="59">
        <f t="shared" si="112"/>
        <v>0</v>
      </c>
      <c r="V40" s="59">
        <f t="shared" si="112"/>
        <v>352</v>
      </c>
      <c r="W40" s="59">
        <f t="shared" si="112"/>
        <v>724</v>
      </c>
      <c r="X40" s="14">
        <f t="shared" si="112"/>
        <v>89</v>
      </c>
      <c r="Y40" s="14">
        <f t="shared" si="112"/>
        <v>727</v>
      </c>
      <c r="Z40" s="14">
        <f t="shared" si="112"/>
        <v>468</v>
      </c>
      <c r="AA40" s="14">
        <f t="shared" si="112"/>
        <v>1306</v>
      </c>
      <c r="AB40" s="14">
        <f t="shared" si="112"/>
        <v>1904</v>
      </c>
      <c r="AC40" s="14">
        <f t="shared" si="112"/>
        <v>1752</v>
      </c>
      <c r="AD40" s="14">
        <f t="shared" si="112"/>
        <v>1275</v>
      </c>
      <c r="AE40" s="14">
        <f t="shared" si="112"/>
        <v>1284</v>
      </c>
      <c r="AF40" s="14">
        <f t="shared" si="112"/>
        <v>821</v>
      </c>
      <c r="AG40" s="14">
        <f t="shared" ref="AG40:AH40" si="113">AG95+AG150</f>
        <v>754</v>
      </c>
      <c r="AH40" s="14">
        <f t="shared" si="113"/>
        <v>1657</v>
      </c>
      <c r="AI40" s="14">
        <f t="shared" ref="AI40:AJ40" si="114">AI95+AI150</f>
        <v>1072</v>
      </c>
      <c r="AJ40" s="14">
        <f t="shared" si="114"/>
        <v>158</v>
      </c>
      <c r="AK40" s="14">
        <f t="shared" ref="AK40" si="115">AK95+AK150</f>
        <v>0</v>
      </c>
      <c r="AL40" s="14">
        <f t="shared" si="112"/>
        <v>0</v>
      </c>
      <c r="AM40" s="17">
        <f t="shared" si="10"/>
        <v>14343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6">D96+D151</f>
        <v>0</v>
      </c>
      <c r="E41" s="60">
        <f t="shared" si="116"/>
        <v>0</v>
      </c>
      <c r="F41" s="60">
        <f t="shared" si="116"/>
        <v>0</v>
      </c>
      <c r="G41" s="60">
        <f t="shared" si="116"/>
        <v>0</v>
      </c>
      <c r="H41" s="60">
        <f t="shared" si="116"/>
        <v>0</v>
      </c>
      <c r="I41" s="60">
        <f t="shared" si="116"/>
        <v>0</v>
      </c>
      <c r="J41" s="60">
        <f t="shared" si="116"/>
        <v>0</v>
      </c>
      <c r="K41" s="60">
        <f t="shared" si="116"/>
        <v>0</v>
      </c>
      <c r="L41" s="60">
        <f t="shared" si="116"/>
        <v>0</v>
      </c>
      <c r="M41" s="60">
        <f t="shared" si="116"/>
        <v>0</v>
      </c>
      <c r="N41" s="60">
        <f t="shared" si="116"/>
        <v>0</v>
      </c>
      <c r="O41" s="60">
        <f t="shared" si="116"/>
        <v>0</v>
      </c>
      <c r="P41" s="60">
        <f t="shared" si="116"/>
        <v>0</v>
      </c>
      <c r="Q41" s="60">
        <f t="shared" si="116"/>
        <v>0</v>
      </c>
      <c r="R41" s="60">
        <f t="shared" si="116"/>
        <v>0</v>
      </c>
      <c r="S41" s="60">
        <f t="shared" si="116"/>
        <v>0</v>
      </c>
      <c r="T41" s="60">
        <f t="shared" si="116"/>
        <v>0</v>
      </c>
      <c r="U41" s="60">
        <f t="shared" si="116"/>
        <v>0</v>
      </c>
      <c r="V41" s="60">
        <f t="shared" si="116"/>
        <v>30586</v>
      </c>
      <c r="W41" s="60">
        <f t="shared" si="116"/>
        <v>20299.900000000001</v>
      </c>
      <c r="X41" s="15">
        <f t="shared" si="116"/>
        <v>6035</v>
      </c>
      <c r="Y41" s="15">
        <f t="shared" si="116"/>
        <v>21699</v>
      </c>
      <c r="Z41" s="15">
        <f t="shared" si="116"/>
        <v>35807</v>
      </c>
      <c r="AA41" s="15">
        <f t="shared" si="116"/>
        <v>38243.760000000002</v>
      </c>
      <c r="AB41" s="15">
        <f t="shared" si="116"/>
        <v>333646.94</v>
      </c>
      <c r="AC41" s="15">
        <f t="shared" si="116"/>
        <v>156458.5</v>
      </c>
      <c r="AD41" s="15">
        <f t="shared" si="116"/>
        <v>162899.01</v>
      </c>
      <c r="AE41" s="15">
        <f t="shared" si="116"/>
        <v>125504.5</v>
      </c>
      <c r="AF41" s="15">
        <f t="shared" si="116"/>
        <v>93475.8</v>
      </c>
      <c r="AG41" s="15">
        <f t="shared" ref="AG41:AH41" si="117">AG96+AG151</f>
        <v>99242.299999999988</v>
      </c>
      <c r="AH41" s="15">
        <f t="shared" si="117"/>
        <v>297128</v>
      </c>
      <c r="AI41" s="15">
        <f t="shared" ref="AI41:AJ41" si="118">AI96+AI151</f>
        <v>242710.64</v>
      </c>
      <c r="AJ41" s="15">
        <f t="shared" si="118"/>
        <v>9514</v>
      </c>
      <c r="AK41" s="15">
        <f t="shared" ref="AK41" si="119">AK96+AK151</f>
        <v>0</v>
      </c>
      <c r="AL41" s="15">
        <f t="shared" si="116"/>
        <v>0</v>
      </c>
      <c r="AM41" s="18">
        <f t="shared" si="10"/>
        <v>1673250.35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20">D97+D152</f>
        <v>0</v>
      </c>
      <c r="E42" s="59">
        <f t="shared" si="120"/>
        <v>0</v>
      </c>
      <c r="F42" s="59">
        <f t="shared" si="120"/>
        <v>0</v>
      </c>
      <c r="G42" s="59">
        <f t="shared" si="120"/>
        <v>0</v>
      </c>
      <c r="H42" s="59">
        <f t="shared" si="120"/>
        <v>0</v>
      </c>
      <c r="I42" s="59">
        <f t="shared" si="120"/>
        <v>0</v>
      </c>
      <c r="J42" s="59">
        <f t="shared" si="120"/>
        <v>0</v>
      </c>
      <c r="K42" s="59">
        <f t="shared" si="120"/>
        <v>0</v>
      </c>
      <c r="L42" s="59">
        <f t="shared" si="120"/>
        <v>0</v>
      </c>
      <c r="M42" s="59">
        <f t="shared" si="120"/>
        <v>0</v>
      </c>
      <c r="N42" s="59">
        <f t="shared" si="120"/>
        <v>0</v>
      </c>
      <c r="O42" s="59">
        <f t="shared" si="120"/>
        <v>0</v>
      </c>
      <c r="P42" s="59">
        <f t="shared" si="120"/>
        <v>0</v>
      </c>
      <c r="Q42" s="59">
        <f t="shared" si="120"/>
        <v>0</v>
      </c>
      <c r="R42" s="59">
        <f t="shared" si="120"/>
        <v>0</v>
      </c>
      <c r="S42" s="59">
        <f t="shared" si="120"/>
        <v>0</v>
      </c>
      <c r="T42" s="59">
        <f t="shared" si="120"/>
        <v>0</v>
      </c>
      <c r="U42" s="59">
        <f t="shared" si="120"/>
        <v>0</v>
      </c>
      <c r="V42" s="59">
        <f t="shared" si="120"/>
        <v>0</v>
      </c>
      <c r="W42" s="59">
        <f t="shared" si="120"/>
        <v>0</v>
      </c>
      <c r="X42" s="14">
        <f t="shared" si="120"/>
        <v>0</v>
      </c>
      <c r="Y42" s="14">
        <f t="shared" si="120"/>
        <v>0</v>
      </c>
      <c r="Z42" s="14">
        <f t="shared" si="120"/>
        <v>0</v>
      </c>
      <c r="AA42" s="14">
        <f t="shared" si="120"/>
        <v>0</v>
      </c>
      <c r="AB42" s="14">
        <f t="shared" si="120"/>
        <v>0</v>
      </c>
      <c r="AC42" s="14">
        <f t="shared" si="120"/>
        <v>0</v>
      </c>
      <c r="AD42" s="14">
        <f t="shared" si="120"/>
        <v>0</v>
      </c>
      <c r="AE42" s="14">
        <f t="shared" si="120"/>
        <v>0</v>
      </c>
      <c r="AF42" s="14">
        <f t="shared" si="120"/>
        <v>0</v>
      </c>
      <c r="AG42" s="14">
        <f t="shared" ref="AG42:AH42" si="121">AG97+AG152</f>
        <v>0</v>
      </c>
      <c r="AH42" s="14">
        <f t="shared" si="121"/>
        <v>0</v>
      </c>
      <c r="AI42" s="14">
        <f t="shared" ref="AI42:AJ42" si="122">AI97+AI152</f>
        <v>0</v>
      </c>
      <c r="AJ42" s="14">
        <f t="shared" si="122"/>
        <v>0</v>
      </c>
      <c r="AK42" s="14">
        <f t="shared" ref="AK42" si="123">AK97+AK152</f>
        <v>0</v>
      </c>
      <c r="AL42" s="14">
        <f t="shared" si="120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4">D98+D153</f>
        <v>0</v>
      </c>
      <c r="E43" s="60">
        <f t="shared" si="124"/>
        <v>0</v>
      </c>
      <c r="F43" s="60">
        <f t="shared" si="124"/>
        <v>0</v>
      </c>
      <c r="G43" s="60">
        <f t="shared" si="124"/>
        <v>0</v>
      </c>
      <c r="H43" s="60">
        <f t="shared" si="124"/>
        <v>0</v>
      </c>
      <c r="I43" s="60">
        <f t="shared" si="124"/>
        <v>0</v>
      </c>
      <c r="J43" s="60">
        <f t="shared" si="124"/>
        <v>0</v>
      </c>
      <c r="K43" s="60">
        <f t="shared" si="124"/>
        <v>0</v>
      </c>
      <c r="L43" s="60">
        <f t="shared" si="124"/>
        <v>0</v>
      </c>
      <c r="M43" s="60">
        <f t="shared" si="124"/>
        <v>0</v>
      </c>
      <c r="N43" s="60">
        <f t="shared" si="124"/>
        <v>0</v>
      </c>
      <c r="O43" s="60">
        <f t="shared" si="124"/>
        <v>0</v>
      </c>
      <c r="P43" s="60">
        <f t="shared" si="124"/>
        <v>0</v>
      </c>
      <c r="Q43" s="60">
        <f t="shared" si="124"/>
        <v>0</v>
      </c>
      <c r="R43" s="60">
        <f t="shared" si="124"/>
        <v>0</v>
      </c>
      <c r="S43" s="60">
        <f t="shared" si="124"/>
        <v>0</v>
      </c>
      <c r="T43" s="60">
        <f t="shared" si="124"/>
        <v>0</v>
      </c>
      <c r="U43" s="60">
        <f t="shared" si="124"/>
        <v>0</v>
      </c>
      <c r="V43" s="60">
        <f t="shared" si="124"/>
        <v>0</v>
      </c>
      <c r="W43" s="60">
        <f t="shared" si="124"/>
        <v>0</v>
      </c>
      <c r="X43" s="15">
        <f t="shared" si="124"/>
        <v>0</v>
      </c>
      <c r="Y43" s="15">
        <f t="shared" si="124"/>
        <v>0</v>
      </c>
      <c r="Z43" s="15">
        <f t="shared" si="124"/>
        <v>0</v>
      </c>
      <c r="AA43" s="15">
        <f t="shared" si="124"/>
        <v>0</v>
      </c>
      <c r="AB43" s="15">
        <f t="shared" si="124"/>
        <v>0</v>
      </c>
      <c r="AC43" s="15">
        <f t="shared" si="124"/>
        <v>0</v>
      </c>
      <c r="AD43" s="15">
        <f t="shared" si="124"/>
        <v>0</v>
      </c>
      <c r="AE43" s="15">
        <f t="shared" si="124"/>
        <v>0</v>
      </c>
      <c r="AF43" s="15">
        <f t="shared" si="124"/>
        <v>0</v>
      </c>
      <c r="AG43" s="15">
        <f t="shared" ref="AG43:AH43" si="125">AG98+AG153</f>
        <v>0</v>
      </c>
      <c r="AH43" s="15">
        <f t="shared" si="125"/>
        <v>0</v>
      </c>
      <c r="AI43" s="15">
        <f t="shared" ref="AI43:AJ43" si="126">AI98+AI153</f>
        <v>0</v>
      </c>
      <c r="AJ43" s="15">
        <f t="shared" si="126"/>
        <v>0</v>
      </c>
      <c r="AK43" s="15">
        <f t="shared" ref="AK43" si="127">AK98+AK153</f>
        <v>0</v>
      </c>
      <c r="AL43" s="15">
        <f t="shared" si="124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8">D99+D154</f>
        <v>0</v>
      </c>
      <c r="E44" s="59">
        <f t="shared" si="128"/>
        <v>0</v>
      </c>
      <c r="F44" s="59">
        <f t="shared" si="128"/>
        <v>0</v>
      </c>
      <c r="G44" s="59">
        <f t="shared" si="128"/>
        <v>0</v>
      </c>
      <c r="H44" s="59">
        <f t="shared" si="128"/>
        <v>0</v>
      </c>
      <c r="I44" s="59">
        <f t="shared" si="128"/>
        <v>0</v>
      </c>
      <c r="J44" s="59">
        <f t="shared" si="128"/>
        <v>0</v>
      </c>
      <c r="K44" s="59">
        <f t="shared" si="128"/>
        <v>0</v>
      </c>
      <c r="L44" s="59">
        <f t="shared" si="128"/>
        <v>0</v>
      </c>
      <c r="M44" s="59">
        <f t="shared" si="128"/>
        <v>0</v>
      </c>
      <c r="N44" s="59">
        <f t="shared" si="128"/>
        <v>0</v>
      </c>
      <c r="O44" s="59">
        <f t="shared" si="128"/>
        <v>0</v>
      </c>
      <c r="P44" s="59">
        <f t="shared" si="128"/>
        <v>0</v>
      </c>
      <c r="Q44" s="59">
        <f t="shared" si="128"/>
        <v>0</v>
      </c>
      <c r="R44" s="59">
        <f t="shared" si="128"/>
        <v>0</v>
      </c>
      <c r="S44" s="59">
        <f t="shared" si="128"/>
        <v>0</v>
      </c>
      <c r="T44" s="59">
        <f t="shared" si="128"/>
        <v>0</v>
      </c>
      <c r="U44" s="59">
        <f t="shared" si="128"/>
        <v>0</v>
      </c>
      <c r="V44" s="59">
        <f t="shared" si="128"/>
        <v>0</v>
      </c>
      <c r="W44" s="59">
        <f t="shared" si="128"/>
        <v>0</v>
      </c>
      <c r="X44" s="14">
        <f t="shared" si="128"/>
        <v>0</v>
      </c>
      <c r="Y44" s="14">
        <f t="shared" si="128"/>
        <v>0</v>
      </c>
      <c r="Z44" s="14">
        <f t="shared" si="128"/>
        <v>0</v>
      </c>
      <c r="AA44" s="14">
        <f t="shared" si="128"/>
        <v>0</v>
      </c>
      <c r="AB44" s="14">
        <f t="shared" si="128"/>
        <v>0</v>
      </c>
      <c r="AC44" s="14">
        <f t="shared" si="128"/>
        <v>0</v>
      </c>
      <c r="AD44" s="14">
        <f t="shared" si="128"/>
        <v>0</v>
      </c>
      <c r="AE44" s="14">
        <f t="shared" si="128"/>
        <v>0</v>
      </c>
      <c r="AF44" s="14">
        <f t="shared" si="128"/>
        <v>0</v>
      </c>
      <c r="AG44" s="14">
        <f t="shared" ref="AG44:AH44" si="129">AG99+AG154</f>
        <v>0</v>
      </c>
      <c r="AH44" s="14">
        <f t="shared" si="129"/>
        <v>0</v>
      </c>
      <c r="AI44" s="14">
        <f t="shared" ref="AI44:AJ44" si="130">AI99+AI154</f>
        <v>0</v>
      </c>
      <c r="AJ44" s="14">
        <f t="shared" si="130"/>
        <v>0</v>
      </c>
      <c r="AK44" s="14">
        <f t="shared" ref="AK44" si="131">AK99+AK154</f>
        <v>0</v>
      </c>
      <c r="AL44" s="14">
        <f t="shared" si="128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2">D100+D155</f>
        <v>0</v>
      </c>
      <c r="E45" s="60">
        <f t="shared" si="132"/>
        <v>0</v>
      </c>
      <c r="F45" s="60">
        <f t="shared" si="132"/>
        <v>0</v>
      </c>
      <c r="G45" s="60">
        <f t="shared" si="132"/>
        <v>0</v>
      </c>
      <c r="H45" s="60">
        <f t="shared" si="132"/>
        <v>0</v>
      </c>
      <c r="I45" s="60">
        <f t="shared" si="132"/>
        <v>0</v>
      </c>
      <c r="J45" s="60">
        <f t="shared" si="132"/>
        <v>0</v>
      </c>
      <c r="K45" s="60">
        <f t="shared" si="132"/>
        <v>0</v>
      </c>
      <c r="L45" s="60">
        <f t="shared" si="132"/>
        <v>0</v>
      </c>
      <c r="M45" s="60">
        <f t="shared" si="132"/>
        <v>0</v>
      </c>
      <c r="N45" s="60">
        <f t="shared" si="132"/>
        <v>0</v>
      </c>
      <c r="O45" s="60">
        <f t="shared" si="132"/>
        <v>0</v>
      </c>
      <c r="P45" s="60">
        <f t="shared" si="132"/>
        <v>0</v>
      </c>
      <c r="Q45" s="60">
        <f t="shared" si="132"/>
        <v>0</v>
      </c>
      <c r="R45" s="60">
        <f t="shared" si="132"/>
        <v>0</v>
      </c>
      <c r="S45" s="60">
        <f t="shared" si="132"/>
        <v>0</v>
      </c>
      <c r="T45" s="60">
        <f t="shared" si="132"/>
        <v>0</v>
      </c>
      <c r="U45" s="60">
        <f t="shared" si="132"/>
        <v>0</v>
      </c>
      <c r="V45" s="60">
        <f t="shared" si="132"/>
        <v>0</v>
      </c>
      <c r="W45" s="60">
        <f t="shared" si="132"/>
        <v>0</v>
      </c>
      <c r="X45" s="15">
        <f t="shared" si="132"/>
        <v>0</v>
      </c>
      <c r="Y45" s="15">
        <f t="shared" si="132"/>
        <v>0</v>
      </c>
      <c r="Z45" s="15">
        <f t="shared" si="132"/>
        <v>0</v>
      </c>
      <c r="AA45" s="15">
        <f t="shared" si="132"/>
        <v>0</v>
      </c>
      <c r="AB45" s="15">
        <f t="shared" si="132"/>
        <v>0</v>
      </c>
      <c r="AC45" s="15">
        <f t="shared" si="132"/>
        <v>0</v>
      </c>
      <c r="AD45" s="15">
        <f t="shared" si="132"/>
        <v>0</v>
      </c>
      <c r="AE45" s="15">
        <f t="shared" si="132"/>
        <v>0</v>
      </c>
      <c r="AF45" s="15">
        <f t="shared" si="132"/>
        <v>0</v>
      </c>
      <c r="AG45" s="15">
        <f t="shared" ref="AG45:AH45" si="133">AG100+AG155</f>
        <v>0</v>
      </c>
      <c r="AH45" s="15">
        <f t="shared" si="133"/>
        <v>0</v>
      </c>
      <c r="AI45" s="15">
        <f t="shared" ref="AI45:AJ45" si="134">AI100+AI155</f>
        <v>0</v>
      </c>
      <c r="AJ45" s="15">
        <f t="shared" si="134"/>
        <v>0</v>
      </c>
      <c r="AK45" s="15">
        <f t="shared" ref="AK45" si="135">AK100+AK155</f>
        <v>0</v>
      </c>
      <c r="AL45" s="15">
        <f t="shared" si="132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6">D101+D156</f>
        <v>0</v>
      </c>
      <c r="E46" s="59">
        <f t="shared" si="136"/>
        <v>0</v>
      </c>
      <c r="F46" s="59">
        <f t="shared" si="136"/>
        <v>0</v>
      </c>
      <c r="G46" s="59">
        <f t="shared" si="136"/>
        <v>0</v>
      </c>
      <c r="H46" s="59">
        <f t="shared" si="136"/>
        <v>0</v>
      </c>
      <c r="I46" s="59">
        <f t="shared" si="136"/>
        <v>0</v>
      </c>
      <c r="J46" s="59">
        <f t="shared" si="136"/>
        <v>0</v>
      </c>
      <c r="K46" s="59">
        <f t="shared" si="136"/>
        <v>0</v>
      </c>
      <c r="L46" s="59">
        <f t="shared" si="136"/>
        <v>0</v>
      </c>
      <c r="M46" s="59">
        <f t="shared" si="136"/>
        <v>0</v>
      </c>
      <c r="N46" s="59">
        <f t="shared" si="136"/>
        <v>0</v>
      </c>
      <c r="O46" s="59">
        <f t="shared" si="136"/>
        <v>0</v>
      </c>
      <c r="P46" s="59">
        <f t="shared" si="136"/>
        <v>0</v>
      </c>
      <c r="Q46" s="59">
        <f t="shared" si="136"/>
        <v>0</v>
      </c>
      <c r="R46" s="59">
        <f t="shared" si="136"/>
        <v>0</v>
      </c>
      <c r="S46" s="59">
        <f t="shared" si="136"/>
        <v>0</v>
      </c>
      <c r="T46" s="59">
        <f t="shared" si="136"/>
        <v>0</v>
      </c>
      <c r="U46" s="59">
        <f t="shared" si="136"/>
        <v>0</v>
      </c>
      <c r="V46" s="59">
        <f t="shared" si="136"/>
        <v>0</v>
      </c>
      <c r="W46" s="59">
        <f t="shared" si="136"/>
        <v>0</v>
      </c>
      <c r="X46" s="14">
        <f t="shared" si="136"/>
        <v>0</v>
      </c>
      <c r="Y46" s="14">
        <f t="shared" si="136"/>
        <v>0</v>
      </c>
      <c r="Z46" s="14">
        <f t="shared" si="136"/>
        <v>11</v>
      </c>
      <c r="AA46" s="14">
        <f t="shared" si="136"/>
        <v>0</v>
      </c>
      <c r="AB46" s="14">
        <f t="shared" si="136"/>
        <v>0</v>
      </c>
      <c r="AC46" s="14">
        <f t="shared" si="136"/>
        <v>0</v>
      </c>
      <c r="AD46" s="14">
        <f t="shared" si="136"/>
        <v>0</v>
      </c>
      <c r="AE46" s="14">
        <f t="shared" si="136"/>
        <v>0</v>
      </c>
      <c r="AF46" s="14">
        <f t="shared" si="136"/>
        <v>0</v>
      </c>
      <c r="AG46" s="14">
        <f t="shared" ref="AG46:AH46" si="137">AG101+AG156</f>
        <v>0</v>
      </c>
      <c r="AH46" s="14">
        <f t="shared" si="137"/>
        <v>0</v>
      </c>
      <c r="AI46" s="14">
        <f t="shared" ref="AI46:AJ46" si="138">AI101+AI156</f>
        <v>0</v>
      </c>
      <c r="AJ46" s="14">
        <f t="shared" si="138"/>
        <v>0</v>
      </c>
      <c r="AK46" s="14">
        <f t="shared" ref="AK46" si="139">AK101+AK156</f>
        <v>0</v>
      </c>
      <c r="AL46" s="14">
        <f t="shared" si="136"/>
        <v>0</v>
      </c>
      <c r="AM46" s="17">
        <f t="shared" si="10"/>
        <v>11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40">D102+D157</f>
        <v>0</v>
      </c>
      <c r="E47" s="60">
        <f t="shared" si="140"/>
        <v>0</v>
      </c>
      <c r="F47" s="60">
        <f t="shared" si="140"/>
        <v>0</v>
      </c>
      <c r="G47" s="60">
        <f t="shared" si="140"/>
        <v>0</v>
      </c>
      <c r="H47" s="60">
        <f t="shared" si="140"/>
        <v>0</v>
      </c>
      <c r="I47" s="60">
        <f t="shared" si="140"/>
        <v>0</v>
      </c>
      <c r="J47" s="60">
        <f t="shared" si="140"/>
        <v>0</v>
      </c>
      <c r="K47" s="60">
        <f t="shared" si="140"/>
        <v>0</v>
      </c>
      <c r="L47" s="60">
        <f t="shared" si="140"/>
        <v>0</v>
      </c>
      <c r="M47" s="60">
        <f t="shared" si="140"/>
        <v>0</v>
      </c>
      <c r="N47" s="60">
        <f t="shared" si="140"/>
        <v>0</v>
      </c>
      <c r="O47" s="60">
        <f t="shared" si="140"/>
        <v>0</v>
      </c>
      <c r="P47" s="60">
        <f t="shared" si="140"/>
        <v>0</v>
      </c>
      <c r="Q47" s="60">
        <f t="shared" si="140"/>
        <v>0</v>
      </c>
      <c r="R47" s="60">
        <f t="shared" si="140"/>
        <v>0</v>
      </c>
      <c r="S47" s="60">
        <f t="shared" si="140"/>
        <v>0</v>
      </c>
      <c r="T47" s="60">
        <f t="shared" si="140"/>
        <v>0</v>
      </c>
      <c r="U47" s="60">
        <f t="shared" si="140"/>
        <v>0</v>
      </c>
      <c r="V47" s="60">
        <f t="shared" si="140"/>
        <v>0</v>
      </c>
      <c r="W47" s="60">
        <f t="shared" si="140"/>
        <v>0</v>
      </c>
      <c r="X47" s="15">
        <f t="shared" si="140"/>
        <v>0</v>
      </c>
      <c r="Y47" s="15">
        <f t="shared" si="140"/>
        <v>0</v>
      </c>
      <c r="Z47" s="15">
        <f t="shared" si="140"/>
        <v>610.5</v>
      </c>
      <c r="AA47" s="15">
        <f t="shared" si="140"/>
        <v>0</v>
      </c>
      <c r="AB47" s="15">
        <f t="shared" si="140"/>
        <v>0</v>
      </c>
      <c r="AC47" s="15">
        <f t="shared" si="140"/>
        <v>0</v>
      </c>
      <c r="AD47" s="15">
        <f t="shared" si="140"/>
        <v>0</v>
      </c>
      <c r="AE47" s="15">
        <f t="shared" si="140"/>
        <v>0</v>
      </c>
      <c r="AF47" s="15">
        <f t="shared" si="140"/>
        <v>0</v>
      </c>
      <c r="AG47" s="15">
        <f t="shared" ref="AG47:AH47" si="141">AG102+AG157</f>
        <v>0</v>
      </c>
      <c r="AH47" s="15">
        <f t="shared" si="141"/>
        <v>0</v>
      </c>
      <c r="AI47" s="15">
        <f t="shared" ref="AI47:AJ47" si="142">AI102+AI157</f>
        <v>0</v>
      </c>
      <c r="AJ47" s="15">
        <f t="shared" si="142"/>
        <v>0</v>
      </c>
      <c r="AK47" s="15">
        <f t="shared" ref="AK47" si="143">AK102+AK157</f>
        <v>0</v>
      </c>
      <c r="AL47" s="15">
        <f t="shared" si="140"/>
        <v>0</v>
      </c>
      <c r="AM47" s="18">
        <f t="shared" si="10"/>
        <v>610.5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4">D103+D159</f>
        <v>0</v>
      </c>
      <c r="E48" s="87">
        <f t="shared" si="144"/>
        <v>0</v>
      </c>
      <c r="F48" s="87">
        <f t="shared" si="144"/>
        <v>0</v>
      </c>
      <c r="G48" s="87">
        <f t="shared" si="144"/>
        <v>0</v>
      </c>
      <c r="H48" s="87">
        <f t="shared" si="144"/>
        <v>0</v>
      </c>
      <c r="I48" s="87">
        <f t="shared" si="144"/>
        <v>0</v>
      </c>
      <c r="J48" s="87">
        <f t="shared" si="144"/>
        <v>0</v>
      </c>
      <c r="K48" s="87">
        <f t="shared" si="144"/>
        <v>0</v>
      </c>
      <c r="L48" s="87">
        <f t="shared" si="144"/>
        <v>0</v>
      </c>
      <c r="M48" s="87">
        <f t="shared" si="144"/>
        <v>0</v>
      </c>
      <c r="N48" s="87">
        <f t="shared" si="144"/>
        <v>0</v>
      </c>
      <c r="O48" s="87">
        <f t="shared" si="144"/>
        <v>0</v>
      </c>
      <c r="P48" s="87">
        <f t="shared" si="144"/>
        <v>0</v>
      </c>
      <c r="Q48" s="87">
        <f t="shared" si="144"/>
        <v>0</v>
      </c>
      <c r="R48" s="87">
        <f t="shared" si="144"/>
        <v>0</v>
      </c>
      <c r="S48" s="87">
        <f t="shared" si="144"/>
        <v>0</v>
      </c>
      <c r="T48" s="87">
        <f t="shared" si="144"/>
        <v>0</v>
      </c>
      <c r="U48" s="87">
        <f t="shared" si="144"/>
        <v>0</v>
      </c>
      <c r="V48" s="87">
        <f t="shared" si="144"/>
        <v>0</v>
      </c>
      <c r="W48" s="87">
        <f t="shared" si="144"/>
        <v>0</v>
      </c>
      <c r="X48" s="87">
        <f t="shared" si="144"/>
        <v>0</v>
      </c>
      <c r="Y48" s="87">
        <f t="shared" si="144"/>
        <v>0</v>
      </c>
      <c r="Z48" s="87">
        <f t="shared" si="144"/>
        <v>0</v>
      </c>
      <c r="AA48" s="87">
        <f t="shared" si="144"/>
        <v>0</v>
      </c>
      <c r="AB48" s="87">
        <f t="shared" si="144"/>
        <v>0</v>
      </c>
      <c r="AC48" s="87">
        <f t="shared" si="144"/>
        <v>0</v>
      </c>
      <c r="AD48" s="87">
        <f t="shared" si="144"/>
        <v>0</v>
      </c>
      <c r="AE48" s="87">
        <f t="shared" si="144"/>
        <v>0</v>
      </c>
      <c r="AF48" s="87">
        <f t="shared" si="144"/>
        <v>0</v>
      </c>
      <c r="AG48" s="87">
        <f t="shared" ref="AG48:AH48" si="145">AG103+AG159</f>
        <v>69</v>
      </c>
      <c r="AH48" s="87">
        <f t="shared" si="145"/>
        <v>2</v>
      </c>
      <c r="AI48" s="87">
        <f t="shared" ref="AI48:AJ48" si="146">AI103+AI159</f>
        <v>442</v>
      </c>
      <c r="AJ48" s="87">
        <f t="shared" si="146"/>
        <v>534</v>
      </c>
      <c r="AK48" s="87">
        <f t="shared" ref="AK48" si="147">AK103+AK159</f>
        <v>184</v>
      </c>
      <c r="AL48" s="87">
        <f t="shared" si="144"/>
        <v>0</v>
      </c>
      <c r="AM48" s="87">
        <f t="shared" si="10"/>
        <v>1231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8">D104+D160</f>
        <v>0</v>
      </c>
      <c r="E49" s="88">
        <f t="shared" si="148"/>
        <v>0</v>
      </c>
      <c r="F49" s="88">
        <f t="shared" si="148"/>
        <v>0</v>
      </c>
      <c r="G49" s="88">
        <f t="shared" si="148"/>
        <v>0</v>
      </c>
      <c r="H49" s="88">
        <f t="shared" si="148"/>
        <v>0</v>
      </c>
      <c r="I49" s="88">
        <f t="shared" si="148"/>
        <v>0</v>
      </c>
      <c r="J49" s="88">
        <f t="shared" si="148"/>
        <v>0</v>
      </c>
      <c r="K49" s="88">
        <f t="shared" si="148"/>
        <v>0</v>
      </c>
      <c r="L49" s="88">
        <f t="shared" si="148"/>
        <v>0</v>
      </c>
      <c r="M49" s="88">
        <f t="shared" si="148"/>
        <v>0</v>
      </c>
      <c r="N49" s="88">
        <f t="shared" si="148"/>
        <v>0</v>
      </c>
      <c r="O49" s="88">
        <f t="shared" si="148"/>
        <v>0</v>
      </c>
      <c r="P49" s="88">
        <f t="shared" si="148"/>
        <v>0</v>
      </c>
      <c r="Q49" s="88">
        <f t="shared" si="148"/>
        <v>0</v>
      </c>
      <c r="R49" s="88">
        <f t="shared" si="148"/>
        <v>0</v>
      </c>
      <c r="S49" s="88">
        <f t="shared" si="148"/>
        <v>0</v>
      </c>
      <c r="T49" s="88">
        <f t="shared" si="148"/>
        <v>0</v>
      </c>
      <c r="U49" s="88">
        <f t="shared" si="148"/>
        <v>0</v>
      </c>
      <c r="V49" s="88">
        <f t="shared" si="148"/>
        <v>0</v>
      </c>
      <c r="W49" s="88">
        <f t="shared" si="148"/>
        <v>0</v>
      </c>
      <c r="X49" s="88">
        <f t="shared" si="148"/>
        <v>0</v>
      </c>
      <c r="Y49" s="88">
        <f t="shared" si="148"/>
        <v>0</v>
      </c>
      <c r="Z49" s="88">
        <f t="shared" si="148"/>
        <v>0</v>
      </c>
      <c r="AA49" s="88">
        <f t="shared" si="148"/>
        <v>0</v>
      </c>
      <c r="AB49" s="88">
        <f t="shared" si="148"/>
        <v>0</v>
      </c>
      <c r="AC49" s="88">
        <f t="shared" si="148"/>
        <v>0</v>
      </c>
      <c r="AD49" s="88">
        <f t="shared" si="148"/>
        <v>0</v>
      </c>
      <c r="AE49" s="88">
        <f t="shared" si="148"/>
        <v>0</v>
      </c>
      <c r="AF49" s="88">
        <f t="shared" si="148"/>
        <v>0</v>
      </c>
      <c r="AG49" s="88">
        <f t="shared" ref="AG49:AH49" si="149">AG104+AG160</f>
        <v>775</v>
      </c>
      <c r="AH49" s="88">
        <f t="shared" si="149"/>
        <v>7024.5</v>
      </c>
      <c r="AI49" s="88">
        <f t="shared" ref="AI49:AJ49" si="150">AI104+AI160</f>
        <v>64462</v>
      </c>
      <c r="AJ49" s="88">
        <f t="shared" si="150"/>
        <v>178212.44</v>
      </c>
      <c r="AK49" s="88">
        <f t="shared" ref="AK49" si="151">AK104+AK160</f>
        <v>89415.65</v>
      </c>
      <c r="AL49" s="88">
        <f t="shared" si="148"/>
        <v>0</v>
      </c>
      <c r="AM49" s="88">
        <f t="shared" si="10"/>
        <v>339889.58999999997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2">D105+D161</f>
        <v>0</v>
      </c>
      <c r="E50" s="87">
        <f t="shared" si="152"/>
        <v>0</v>
      </c>
      <c r="F50" s="87">
        <f t="shared" si="152"/>
        <v>0</v>
      </c>
      <c r="G50" s="87">
        <f t="shared" si="152"/>
        <v>0</v>
      </c>
      <c r="H50" s="87">
        <f t="shared" si="152"/>
        <v>0</v>
      </c>
      <c r="I50" s="87">
        <f t="shared" si="152"/>
        <v>0</v>
      </c>
      <c r="J50" s="87">
        <f t="shared" si="152"/>
        <v>0</v>
      </c>
      <c r="K50" s="87">
        <f t="shared" si="152"/>
        <v>0</v>
      </c>
      <c r="L50" s="87">
        <f t="shared" si="152"/>
        <v>0</v>
      </c>
      <c r="M50" s="87">
        <f t="shared" si="152"/>
        <v>0</v>
      </c>
      <c r="N50" s="87">
        <f t="shared" si="152"/>
        <v>0</v>
      </c>
      <c r="O50" s="87">
        <f t="shared" si="152"/>
        <v>0</v>
      </c>
      <c r="P50" s="87">
        <f t="shared" si="152"/>
        <v>0</v>
      </c>
      <c r="Q50" s="87">
        <f t="shared" si="152"/>
        <v>0</v>
      </c>
      <c r="R50" s="87">
        <f t="shared" si="152"/>
        <v>0</v>
      </c>
      <c r="S50" s="87">
        <f t="shared" si="152"/>
        <v>0</v>
      </c>
      <c r="T50" s="87">
        <f t="shared" si="152"/>
        <v>0</v>
      </c>
      <c r="U50" s="87">
        <f t="shared" si="152"/>
        <v>0</v>
      </c>
      <c r="V50" s="87">
        <f t="shared" si="152"/>
        <v>0</v>
      </c>
      <c r="W50" s="87">
        <f t="shared" si="152"/>
        <v>0</v>
      </c>
      <c r="X50" s="87">
        <f t="shared" si="152"/>
        <v>0</v>
      </c>
      <c r="Y50" s="87">
        <f t="shared" si="152"/>
        <v>0</v>
      </c>
      <c r="Z50" s="87">
        <f t="shared" si="152"/>
        <v>0</v>
      </c>
      <c r="AA50" s="87">
        <f t="shared" si="152"/>
        <v>0</v>
      </c>
      <c r="AB50" s="87">
        <f t="shared" si="152"/>
        <v>0</v>
      </c>
      <c r="AC50" s="87">
        <f t="shared" si="152"/>
        <v>0</v>
      </c>
      <c r="AD50" s="87">
        <f t="shared" si="152"/>
        <v>0</v>
      </c>
      <c r="AE50" s="87">
        <f t="shared" si="152"/>
        <v>0</v>
      </c>
      <c r="AF50" s="87">
        <f t="shared" si="152"/>
        <v>0</v>
      </c>
      <c r="AG50" s="87">
        <f t="shared" ref="AG50:AH50" si="153">AG105+AG161</f>
        <v>0</v>
      </c>
      <c r="AH50" s="87">
        <f t="shared" si="153"/>
        <v>0</v>
      </c>
      <c r="AI50" s="87">
        <f t="shared" ref="AI50:AJ50" si="154">AI105+AI161</f>
        <v>0</v>
      </c>
      <c r="AJ50" s="87">
        <f t="shared" si="154"/>
        <v>0</v>
      </c>
      <c r="AK50" s="87">
        <f t="shared" ref="AK50" si="155">AK105+AK161</f>
        <v>0</v>
      </c>
      <c r="AL50" s="87">
        <f t="shared" si="152"/>
        <v>0</v>
      </c>
      <c r="AM50" s="87">
        <f t="shared" si="10"/>
        <v>0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6">D106+D162</f>
        <v>0</v>
      </c>
      <c r="E51" s="88">
        <f t="shared" si="156"/>
        <v>0</v>
      </c>
      <c r="F51" s="88">
        <f t="shared" si="156"/>
        <v>0</v>
      </c>
      <c r="G51" s="88">
        <f t="shared" si="156"/>
        <v>0</v>
      </c>
      <c r="H51" s="88">
        <f t="shared" si="156"/>
        <v>0</v>
      </c>
      <c r="I51" s="88">
        <f t="shared" si="156"/>
        <v>0</v>
      </c>
      <c r="J51" s="88">
        <f t="shared" si="156"/>
        <v>0</v>
      </c>
      <c r="K51" s="88">
        <f t="shared" si="156"/>
        <v>0</v>
      </c>
      <c r="L51" s="88">
        <f t="shared" si="156"/>
        <v>0</v>
      </c>
      <c r="M51" s="88">
        <f t="shared" si="156"/>
        <v>0</v>
      </c>
      <c r="N51" s="88">
        <f t="shared" si="156"/>
        <v>0</v>
      </c>
      <c r="O51" s="88">
        <f t="shared" si="156"/>
        <v>0</v>
      </c>
      <c r="P51" s="88">
        <f t="shared" si="156"/>
        <v>0</v>
      </c>
      <c r="Q51" s="88">
        <f t="shared" si="156"/>
        <v>0</v>
      </c>
      <c r="R51" s="88">
        <f t="shared" si="156"/>
        <v>0</v>
      </c>
      <c r="S51" s="88">
        <f t="shared" si="156"/>
        <v>0</v>
      </c>
      <c r="T51" s="88">
        <f t="shared" si="156"/>
        <v>0</v>
      </c>
      <c r="U51" s="88">
        <f t="shared" si="156"/>
        <v>0</v>
      </c>
      <c r="V51" s="88">
        <f t="shared" si="156"/>
        <v>0</v>
      </c>
      <c r="W51" s="88">
        <f t="shared" si="156"/>
        <v>0</v>
      </c>
      <c r="X51" s="88">
        <f t="shared" si="156"/>
        <v>0</v>
      </c>
      <c r="Y51" s="88">
        <f t="shared" si="156"/>
        <v>0</v>
      </c>
      <c r="Z51" s="88">
        <f t="shared" si="156"/>
        <v>0</v>
      </c>
      <c r="AA51" s="88">
        <f t="shared" si="156"/>
        <v>0</v>
      </c>
      <c r="AB51" s="88">
        <f t="shared" si="156"/>
        <v>0</v>
      </c>
      <c r="AC51" s="88">
        <f t="shared" si="156"/>
        <v>0</v>
      </c>
      <c r="AD51" s="88">
        <f t="shared" si="156"/>
        <v>0</v>
      </c>
      <c r="AE51" s="88">
        <f t="shared" si="156"/>
        <v>0</v>
      </c>
      <c r="AF51" s="88">
        <f t="shared" si="156"/>
        <v>0</v>
      </c>
      <c r="AG51" s="88">
        <f t="shared" ref="AG51:AH51" si="157">AG106+AG162</f>
        <v>0</v>
      </c>
      <c r="AH51" s="88">
        <f t="shared" si="157"/>
        <v>0</v>
      </c>
      <c r="AI51" s="88">
        <f t="shared" ref="AI51:AJ51" si="158">AI106+AI162</f>
        <v>0</v>
      </c>
      <c r="AJ51" s="88">
        <f t="shared" si="158"/>
        <v>0</v>
      </c>
      <c r="AK51" s="88">
        <f t="shared" ref="AK51" si="159">AK106+AK162</f>
        <v>0</v>
      </c>
      <c r="AL51" s="88">
        <f t="shared" si="156"/>
        <v>0</v>
      </c>
      <c r="AM51" s="88">
        <f t="shared" si="10"/>
        <v>0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60">D107+D162</f>
        <v>0</v>
      </c>
      <c r="E52" s="59">
        <f t="shared" si="160"/>
        <v>0</v>
      </c>
      <c r="F52" s="59">
        <f t="shared" si="160"/>
        <v>0</v>
      </c>
      <c r="G52" s="59">
        <f t="shared" si="160"/>
        <v>0</v>
      </c>
      <c r="H52" s="59">
        <f t="shared" si="160"/>
        <v>0</v>
      </c>
      <c r="I52" s="59">
        <f t="shared" si="160"/>
        <v>0</v>
      </c>
      <c r="J52" s="59">
        <f t="shared" si="160"/>
        <v>0</v>
      </c>
      <c r="K52" s="59">
        <f t="shared" si="160"/>
        <v>0</v>
      </c>
      <c r="L52" s="59">
        <f t="shared" si="160"/>
        <v>0</v>
      </c>
      <c r="M52" s="59">
        <f t="shared" si="160"/>
        <v>0</v>
      </c>
      <c r="N52" s="59">
        <f t="shared" si="160"/>
        <v>0</v>
      </c>
      <c r="O52" s="59">
        <f t="shared" si="160"/>
        <v>0</v>
      </c>
      <c r="P52" s="59">
        <f t="shared" si="160"/>
        <v>0</v>
      </c>
      <c r="Q52" s="59">
        <f t="shared" si="160"/>
        <v>0</v>
      </c>
      <c r="R52" s="59">
        <f t="shared" si="160"/>
        <v>0</v>
      </c>
      <c r="S52" s="59">
        <f t="shared" si="160"/>
        <v>0</v>
      </c>
      <c r="T52" s="59">
        <f t="shared" si="160"/>
        <v>0</v>
      </c>
      <c r="U52" s="59">
        <f t="shared" si="160"/>
        <v>0</v>
      </c>
      <c r="V52" s="59">
        <f t="shared" si="160"/>
        <v>0</v>
      </c>
      <c r="W52" s="59">
        <f t="shared" si="160"/>
        <v>0</v>
      </c>
      <c r="X52" s="14">
        <f t="shared" si="160"/>
        <v>0</v>
      </c>
      <c r="Y52" s="14">
        <f t="shared" si="160"/>
        <v>0</v>
      </c>
      <c r="Z52" s="14">
        <f t="shared" si="160"/>
        <v>0</v>
      </c>
      <c r="AA52" s="14">
        <f t="shared" si="160"/>
        <v>0</v>
      </c>
      <c r="AB52" s="14">
        <f t="shared" si="160"/>
        <v>62</v>
      </c>
      <c r="AC52" s="14">
        <f t="shared" si="160"/>
        <v>35</v>
      </c>
      <c r="AD52" s="14">
        <f t="shared" si="160"/>
        <v>119</v>
      </c>
      <c r="AE52" s="14">
        <f t="shared" si="160"/>
        <v>352</v>
      </c>
      <c r="AF52" s="14">
        <f t="shared" si="160"/>
        <v>246</v>
      </c>
      <c r="AG52" s="14">
        <f t="shared" ref="AG52:AH52" si="161">AG107+AG162</f>
        <v>290</v>
      </c>
      <c r="AH52" s="14">
        <f t="shared" si="161"/>
        <v>315</v>
      </c>
      <c r="AI52" s="14">
        <v>279</v>
      </c>
      <c r="AJ52" s="14">
        <f t="shared" ref="AJ52:AK52" si="162">AJ107+AJ162</f>
        <v>379</v>
      </c>
      <c r="AK52" s="14">
        <f t="shared" si="162"/>
        <v>221</v>
      </c>
      <c r="AL52" s="14">
        <f t="shared" si="160"/>
        <v>0</v>
      </c>
      <c r="AM52" s="17">
        <f t="shared" si="10"/>
        <v>2298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10416</v>
      </c>
      <c r="AC53" s="15">
        <f t="shared" si="163"/>
        <v>5880</v>
      </c>
      <c r="AD53" s="15">
        <f t="shared" si="163"/>
        <v>20230</v>
      </c>
      <c r="AE53" s="15">
        <f t="shared" si="163"/>
        <v>49599</v>
      </c>
      <c r="AF53" s="15">
        <f t="shared" si="163"/>
        <v>46796</v>
      </c>
      <c r="AG53" s="15">
        <f t="shared" ref="AG53:AH53" si="164">AG108+AG163</f>
        <v>51207.199999999997</v>
      </c>
      <c r="AH53" s="15">
        <f t="shared" si="164"/>
        <v>57993</v>
      </c>
      <c r="AI53" s="15">
        <f t="shared" ref="AI53:AJ53" si="165">AI108+AI163</f>
        <v>60580</v>
      </c>
      <c r="AJ53" s="15">
        <f t="shared" si="165"/>
        <v>72822</v>
      </c>
      <c r="AK53" s="15">
        <f t="shared" ref="AK53" si="166">AK108+AK163</f>
        <v>40340</v>
      </c>
      <c r="AL53" s="15">
        <f t="shared" si="163"/>
        <v>0</v>
      </c>
      <c r="AM53" s="18">
        <f t="shared" si="10"/>
        <v>415863.2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449</v>
      </c>
      <c r="AI54" s="59">
        <f t="shared" si="167"/>
        <v>293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742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9496.15</v>
      </c>
      <c r="AI55" s="60">
        <f t="shared" si="170"/>
        <v>6044.1897473409081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15540.339747340908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L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1604</v>
      </c>
      <c r="W64" s="50">
        <f t="shared" si="172"/>
        <v>2015</v>
      </c>
      <c r="X64" s="50">
        <f t="shared" si="172"/>
        <v>1698</v>
      </c>
      <c r="Y64" s="50">
        <f t="shared" si="172"/>
        <v>1792</v>
      </c>
      <c r="Z64" s="50">
        <f t="shared" si="172"/>
        <v>1393</v>
      </c>
      <c r="AA64" s="50">
        <f t="shared" si="172"/>
        <v>1948</v>
      </c>
      <c r="AB64" s="50">
        <f t="shared" si="172"/>
        <v>1299</v>
      </c>
      <c r="AC64" s="50">
        <f t="shared" si="172"/>
        <v>2657</v>
      </c>
      <c r="AD64" s="50">
        <f t="shared" si="172"/>
        <v>2830</v>
      </c>
      <c r="AE64" s="50">
        <f t="shared" si="172"/>
        <v>3468</v>
      </c>
      <c r="AF64" s="50">
        <f t="shared" si="172"/>
        <v>2724</v>
      </c>
      <c r="AG64" s="50">
        <f t="shared" si="172"/>
        <v>3149</v>
      </c>
      <c r="AH64" s="50">
        <f t="shared" si="172"/>
        <v>4248</v>
      </c>
      <c r="AI64" s="50">
        <f t="shared" si="172"/>
        <v>3553</v>
      </c>
      <c r="AJ64" s="50">
        <f t="shared" si="172"/>
        <v>2680</v>
      </c>
      <c r="AK64" s="50">
        <f t="shared" ref="AK64" si="173">AK67+AK69+AK71+AK73+AK75+AK77+AK79+AK81+AK83+AK85+AK87+AK89+AK91+AK93+AK95+AK97+AK99+AK101+AK103+AK105+AK107+AK109</f>
        <v>2158</v>
      </c>
      <c r="AL64" s="50">
        <f t="shared" si="172"/>
        <v>209</v>
      </c>
      <c r="AM64" s="31">
        <f>SUM(D64:AL64)</f>
        <v>39425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L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587366.5</v>
      </c>
      <c r="W65" s="51">
        <f t="shared" si="174"/>
        <v>620098.34</v>
      </c>
      <c r="X65" s="51">
        <f t="shared" si="174"/>
        <v>857454.3</v>
      </c>
      <c r="Y65" s="51">
        <f t="shared" si="174"/>
        <v>501289</v>
      </c>
      <c r="Z65" s="51">
        <f t="shared" si="174"/>
        <v>444361.26909999998</v>
      </c>
      <c r="AA65" s="51">
        <f t="shared" si="174"/>
        <v>404006.76</v>
      </c>
      <c r="AB65" s="51">
        <f t="shared" si="174"/>
        <v>601850.97399999993</v>
      </c>
      <c r="AC65" s="51">
        <f t="shared" si="174"/>
        <v>823617.32260000007</v>
      </c>
      <c r="AD65" s="51">
        <f t="shared" si="174"/>
        <v>1478690.8250000002</v>
      </c>
      <c r="AE65" s="51">
        <f t="shared" si="174"/>
        <v>1936804.8900000001</v>
      </c>
      <c r="AF65" s="51">
        <f t="shared" si="174"/>
        <v>1542697.0526000003</v>
      </c>
      <c r="AG65" s="51">
        <f t="shared" si="174"/>
        <v>2242187.855</v>
      </c>
      <c r="AH65" s="51">
        <f t="shared" si="174"/>
        <v>2137546.446</v>
      </c>
      <c r="AI65" s="51">
        <f t="shared" si="174"/>
        <v>2070881.9417473408</v>
      </c>
      <c r="AJ65" s="51">
        <f t="shared" si="174"/>
        <v>2778595.8620000002</v>
      </c>
      <c r="AK65" s="51">
        <f t="shared" ref="AK65" si="175">AK68+AK70+AK72+AK74+AK76+AK78+AK80+AK82+AK84+AK86+AK88+AK90+AK92+AK94+AK96+AK98+AK100+AK102+AK104+AK106+AK108+AK110</f>
        <v>3690641.7659999998</v>
      </c>
      <c r="AL65" s="51">
        <f t="shared" si="174"/>
        <v>393877.3</v>
      </c>
      <c r="AM65" s="33">
        <f>SUM(D65:AL65)</f>
        <v>23111968.404047344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2024'!D9</f>
        <v>0</v>
      </c>
      <c r="AM67" s="17">
        <f t="shared" ref="AM67:AM110" si="176">SUM(D67:AL67)</f>
        <v>0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2024'!D10</f>
        <v>0</v>
      </c>
      <c r="AM68" s="18">
        <f t="shared" si="176"/>
        <v>0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2024'!D11</f>
        <v>0</v>
      </c>
      <c r="AM69" s="17">
        <f t="shared" si="176"/>
        <v>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2024'!D12</f>
        <v>0</v>
      </c>
      <c r="AM70" s="18">
        <f t="shared" si="176"/>
        <v>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2024'!D13</f>
        <v>0</v>
      </c>
      <c r="AM71" s="17">
        <f t="shared" si="176"/>
        <v>0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2024'!D14</f>
        <v>0</v>
      </c>
      <c r="AM72" s="18">
        <f t="shared" si="176"/>
        <v>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2024'!D15</f>
        <v>0</v>
      </c>
      <c r="AM73" s="17">
        <f t="shared" si="176"/>
        <v>3857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2024'!D16</f>
        <v>0</v>
      </c>
      <c r="AM74" s="18">
        <f t="shared" si="176"/>
        <v>2149051.5790999997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v>1675</v>
      </c>
      <c r="AL75" s="14">
        <f>'Ingreso de Datos 2024'!D17</f>
        <v>209</v>
      </c>
      <c r="AM75" s="17">
        <f t="shared" si="176"/>
        <v>9283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v>3523955.1</v>
      </c>
      <c r="AL76" s="15">
        <f>'Ingreso de Datos 2024'!D18</f>
        <v>393877.3</v>
      </c>
      <c r="AM76" s="18">
        <f t="shared" si="176"/>
        <v>15195157.019200003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v>0</v>
      </c>
      <c r="AL77" s="17">
        <f>'Ingreso de Datos 2024'!D19</f>
        <v>0</v>
      </c>
      <c r="AM77" s="17">
        <f t="shared" ref="AM77:AM80" si="177">SUM(D77:AL77)</f>
        <v>34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v>78</v>
      </c>
      <c r="AL78" s="18">
        <f>'Ingreso de Datos 2024'!D20</f>
        <v>0</v>
      </c>
      <c r="AM78" s="18">
        <f t="shared" si="177"/>
        <v>27578.32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2024'!D21</f>
        <v>0</v>
      </c>
      <c r="AM79" s="17">
        <f t="shared" si="177"/>
        <v>0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2024'!D22</f>
        <v>0</v>
      </c>
      <c r="AM80" s="18">
        <f t="shared" si="177"/>
        <v>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2024'!D23</f>
        <v>0</v>
      </c>
      <c r="AM81" s="17">
        <f t="shared" si="176"/>
        <v>0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2024'!D24</f>
        <v>0</v>
      </c>
      <c r="AM82" s="18">
        <f t="shared" si="176"/>
        <v>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f>'Ingreso de Datos 2024'!D25</f>
        <v>0</v>
      </c>
      <c r="AM83" s="17">
        <f t="shared" si="176"/>
        <v>29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f>'Ingreso de Datos 2024'!D26</f>
        <v>0</v>
      </c>
      <c r="AM84" s="18">
        <f t="shared" si="176"/>
        <v>3809.94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2024'!D27</f>
        <v>0</v>
      </c>
      <c r="AM85" s="17">
        <f t="shared" si="176"/>
        <v>607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2024'!D28</f>
        <v>0</v>
      </c>
      <c r="AM86" s="18">
        <f t="shared" si="176"/>
        <v>100025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2024'!D29</f>
        <v>0</v>
      </c>
      <c r="AM87" s="17">
        <f t="shared" si="176"/>
        <v>280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2024'!D30</f>
        <v>0</v>
      </c>
      <c r="AM88" s="18">
        <f t="shared" si="176"/>
        <v>106400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v>78</v>
      </c>
      <c r="AL89" s="14">
        <f>'Ingreso de Datos 2024'!D31</f>
        <v>0</v>
      </c>
      <c r="AM89" s="17">
        <f t="shared" si="176"/>
        <v>3154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v>36853.016000000003</v>
      </c>
      <c r="AL90" s="15">
        <f>'Ingreso de Datos 2024'!D32</f>
        <v>0</v>
      </c>
      <c r="AM90" s="18">
        <f t="shared" si="176"/>
        <v>1097113.0160000001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2024'!D33</f>
        <v>0</v>
      </c>
      <c r="AM91" s="17">
        <f t="shared" si="176"/>
        <v>656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2024'!D34</f>
        <v>0</v>
      </c>
      <c r="AM92" s="18">
        <f t="shared" si="176"/>
        <v>272896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v>0</v>
      </c>
      <c r="AL93" s="14">
        <f>'Ingreso de Datos 2024'!D35</f>
        <v>0</v>
      </c>
      <c r="AM93" s="17">
        <f t="shared" si="176"/>
        <v>4363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v>0</v>
      </c>
      <c r="AL94" s="15">
        <f>'Ingreso de Datos 2024'!D36</f>
        <v>0</v>
      </c>
      <c r="AM94" s="18">
        <f t="shared" si="176"/>
        <v>2070114.8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v>0</v>
      </c>
      <c r="AL95" s="14">
        <f>'Ingreso de Datos 2024'!D37</f>
        <v>0</v>
      </c>
      <c r="AM95" s="17">
        <f t="shared" si="176"/>
        <v>12880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v>0</v>
      </c>
      <c r="AL96" s="15">
        <f>'Ingreso de Datos 2024'!D38</f>
        <v>0</v>
      </c>
      <c r="AM96" s="18">
        <f t="shared" si="176"/>
        <v>1317919.1000000001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2024'!D39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2024'!D40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2024'!D41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2024'!D42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2024'!D43</f>
        <v>0</v>
      </c>
      <c r="AM101" s="17">
        <f t="shared" si="176"/>
        <v>11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2024'!D44</f>
        <v>0</v>
      </c>
      <c r="AM102" s="18">
        <f t="shared" si="176"/>
        <v>610.5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v>184</v>
      </c>
      <c r="AL103" s="14">
        <f>'Ingreso de Datos 2024'!D45</f>
        <v>0</v>
      </c>
      <c r="AM103" s="87">
        <f t="shared" si="176"/>
        <v>1231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v>89415.65</v>
      </c>
      <c r="AL104" s="15">
        <f>'Ingreso de Datos 2024'!D46</f>
        <v>0</v>
      </c>
      <c r="AM104" s="88">
        <f t="shared" si="176"/>
        <v>339889.58999999997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f>'Ingreso de Datos 2024'!D47</f>
        <v>0</v>
      </c>
      <c r="AM105" s="87">
        <f t="shared" si="176"/>
        <v>0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f>'Ingreso de Datos 2024'!D48</f>
        <v>0</v>
      </c>
      <c r="AM106" s="88">
        <f t="shared" si="176"/>
        <v>0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379</v>
      </c>
      <c r="AK107" s="17">
        <v>221</v>
      </c>
      <c r="AL107" s="17">
        <f>'Ingreso de Datos 2024'!D49</f>
        <v>0</v>
      </c>
      <c r="AM107" s="17">
        <f t="shared" si="176"/>
        <v>2298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72822</v>
      </c>
      <c r="AK108" s="18">
        <v>40340</v>
      </c>
      <c r="AL108" s="18">
        <f>'Ingreso de Datos 2024'!D50</f>
        <v>0</v>
      </c>
      <c r="AM108" s="18">
        <f t="shared" si="176"/>
        <v>415863.2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v>0</v>
      </c>
      <c r="AL109" s="14">
        <f>'Ingreso de Datos 2024'!D51</f>
        <v>0</v>
      </c>
      <c r="AM109" s="17">
        <f t="shared" si="176"/>
        <v>742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v>0</v>
      </c>
      <c r="AL110" s="15">
        <f>'Ingreso de Datos 2024'!D52</f>
        <v>0</v>
      </c>
      <c r="AM110" s="18">
        <f t="shared" si="176"/>
        <v>15540.339747340908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1668</v>
      </c>
      <c r="AC119" s="50">
        <f t="shared" si="178"/>
        <v>309</v>
      </c>
      <c r="AD119" s="50">
        <f t="shared" si="178"/>
        <v>3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1980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717955.61</v>
      </c>
      <c r="AC120" s="51">
        <f t="shared" si="180"/>
        <v>314881.59999999998</v>
      </c>
      <c r="AD120" s="51">
        <f t="shared" si="180"/>
        <v>129566.62000000001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1162403.83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2024'!D67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2024'!D68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2024'!D69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2024'!D70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2024'!D71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2024'!D72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2024'!D73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2024'!D74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2024'!D75</f>
        <v>0</v>
      </c>
      <c r="AM130" s="17">
        <f t="shared" si="182"/>
        <v>511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2024'!D76</f>
        <v>0</v>
      </c>
      <c r="AM131" s="18">
        <f t="shared" si="182"/>
        <v>801972.58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2024'!D77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2024'!D78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2024'!D79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2024'!D80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2024'!D81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2024'!D82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2024'!D83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2024'!D84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2024'!D85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2024'!D86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2024'!D87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2024'!D88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2024'!D89</f>
        <v>0</v>
      </c>
      <c r="AM144" s="17">
        <f t="shared" si="182"/>
        <v>6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2024'!D90</f>
        <v>0</v>
      </c>
      <c r="AM145" s="18">
        <f t="shared" si="182"/>
        <v>5100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2024'!D91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2024'!D92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2024'!D93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2024'!D94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2024'!D95</f>
        <v>0</v>
      </c>
      <c r="AM150" s="17">
        <f t="shared" si="182"/>
        <v>1463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2024'!D96</f>
        <v>0</v>
      </c>
      <c r="AM151" s="18">
        <f t="shared" si="182"/>
        <v>355331.25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2024'!D97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2024'!D98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2024'!D99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2024'!D100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2024'!D101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2024'!D102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2024'!D103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2024'!D104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2024'!D105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2024'!D106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2024'!D107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2024'!D108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2024'!D109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2024'!D110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L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4420</v>
      </c>
      <c r="AK9" s="50">
        <f t="shared" ref="AK9" si="2">AK12+AK14+AK16+AK18+AK20+AK22+AK24+AK26+AK28+AK30+AK32+AK34+AK36+AK38+AK40+AK42+AK44+AK46+AK48+AK50+AK52+AK54</f>
        <v>4689</v>
      </c>
      <c r="AL9" s="50">
        <f t="shared" si="1"/>
        <v>13</v>
      </c>
      <c r="AM9" s="31">
        <f>SUM(D9:AL9)</f>
        <v>110502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133110</v>
      </c>
      <c r="E10" s="51">
        <f t="shared" si="3"/>
        <v>112530</v>
      </c>
      <c r="F10" s="51">
        <f t="shared" si="3"/>
        <v>154470</v>
      </c>
      <c r="G10" s="51">
        <f t="shared" si="3"/>
        <v>142710</v>
      </c>
      <c r="H10" s="51">
        <f t="shared" si="3"/>
        <v>174505</v>
      </c>
      <c r="I10" s="51">
        <f t="shared" si="3"/>
        <v>187307</v>
      </c>
      <c r="J10" s="51">
        <f t="shared" si="3"/>
        <v>151981</v>
      </c>
      <c r="K10" s="51">
        <f t="shared" si="3"/>
        <v>159460</v>
      </c>
      <c r="L10" s="51">
        <f t="shared" si="3"/>
        <v>152071</v>
      </c>
      <c r="M10" s="51">
        <f t="shared" si="3"/>
        <v>161645</v>
      </c>
      <c r="N10" s="51">
        <f t="shared" si="3"/>
        <v>97805</v>
      </c>
      <c r="O10" s="51">
        <f t="shared" si="3"/>
        <v>188825</v>
      </c>
      <c r="P10" s="51">
        <f t="shared" si="3"/>
        <v>203684</v>
      </c>
      <c r="Q10" s="51">
        <f t="shared" si="3"/>
        <v>451307</v>
      </c>
      <c r="R10" s="51">
        <f t="shared" si="3"/>
        <v>640977</v>
      </c>
      <c r="S10" s="51">
        <f t="shared" si="3"/>
        <v>1031952</v>
      </c>
      <c r="T10" s="51">
        <f t="shared" si="3"/>
        <v>538926</v>
      </c>
      <c r="U10" s="51">
        <f t="shared" si="3"/>
        <v>2072983</v>
      </c>
      <c r="V10" s="51">
        <f t="shared" si="3"/>
        <v>722910.55</v>
      </c>
      <c r="W10" s="51">
        <f t="shared" si="3"/>
        <v>881154.59000000008</v>
      </c>
      <c r="X10" s="51">
        <f t="shared" si="3"/>
        <v>550778.1</v>
      </c>
      <c r="Y10" s="51">
        <f t="shared" si="3"/>
        <v>841592.8</v>
      </c>
      <c r="Z10" s="51">
        <f t="shared" si="3"/>
        <v>774775.47000000009</v>
      </c>
      <c r="AA10" s="51">
        <f t="shared" si="3"/>
        <v>1006511.8200000001</v>
      </c>
      <c r="AB10" s="51">
        <f t="shared" si="3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L10" si="4">AD13+AD15+AD17+AD19+AD21+AD23+AD25+AD27+AD29+AD31+AD33+AD35+AD37+AD39+AD41+AD43+AD45+AD47+AD49+AD51+AD53+AD55</f>
        <v>1310868.73</v>
      </c>
      <c r="AE10" s="51">
        <f t="shared" si="4"/>
        <v>1600668.7231940238</v>
      </c>
      <c r="AF10" s="51">
        <f t="shared" si="4"/>
        <v>991741.77</v>
      </c>
      <c r="AG10" s="51">
        <f t="shared" si="4"/>
        <v>3134735.094</v>
      </c>
      <c r="AH10" s="51">
        <f t="shared" si="4"/>
        <v>2602883.1999999997</v>
      </c>
      <c r="AI10" s="51">
        <f t="shared" si="4"/>
        <v>3020458.3421999998</v>
      </c>
      <c r="AJ10" s="51">
        <f t="shared" si="4"/>
        <v>4429412.7530000005</v>
      </c>
      <c r="AK10" s="51">
        <f t="shared" ref="AK10" si="5">AK13+AK15+AK17+AK19+AK21+AK23+AK25+AK27+AK29+AK31+AK33+AK35+AK37+AK39+AK41+AK43+AK45+AK47+AK49+AK51+AK53+AK55</f>
        <v>4024593.3999999994</v>
      </c>
      <c r="AL10" s="51">
        <f t="shared" si="4"/>
        <v>4493</v>
      </c>
      <c r="AM10" s="33">
        <f>SUM(D10:AL10)</f>
        <v>39250469.140282273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129</v>
      </c>
      <c r="E12" s="59">
        <f t="shared" si="6"/>
        <v>107</v>
      </c>
      <c r="F12" s="59">
        <f t="shared" si="6"/>
        <v>104</v>
      </c>
      <c r="G12" s="59">
        <f t="shared" si="6"/>
        <v>81</v>
      </c>
      <c r="H12" s="59">
        <f t="shared" si="6"/>
        <v>90</v>
      </c>
      <c r="I12" s="59">
        <f t="shared" si="6"/>
        <v>88</v>
      </c>
      <c r="J12" s="59">
        <f t="shared" si="6"/>
        <v>76</v>
      </c>
      <c r="K12" s="59">
        <f t="shared" si="6"/>
        <v>74</v>
      </c>
      <c r="L12" s="59">
        <f t="shared" si="6"/>
        <v>34</v>
      </c>
      <c r="M12" s="59">
        <f t="shared" si="6"/>
        <v>18</v>
      </c>
      <c r="N12" s="59">
        <f t="shared" si="6"/>
        <v>8</v>
      </c>
      <c r="O12" s="59">
        <f t="shared" si="6"/>
        <v>244</v>
      </c>
      <c r="P12" s="59">
        <f t="shared" si="6"/>
        <v>38</v>
      </c>
      <c r="Q12" s="59">
        <f t="shared" si="6"/>
        <v>15</v>
      </c>
      <c r="R12" s="59">
        <f t="shared" si="6"/>
        <v>109</v>
      </c>
      <c r="S12" s="59">
        <f t="shared" si="6"/>
        <v>112</v>
      </c>
      <c r="T12" s="59">
        <f t="shared" si="6"/>
        <v>39</v>
      </c>
      <c r="U12" s="59">
        <f t="shared" si="6"/>
        <v>40</v>
      </c>
      <c r="V12" s="59">
        <f t="shared" si="6"/>
        <v>9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1416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14490</v>
      </c>
      <c r="E13" s="60">
        <f t="shared" si="11"/>
        <v>12450</v>
      </c>
      <c r="F13" s="60">
        <f t="shared" si="11"/>
        <v>12300</v>
      </c>
      <c r="G13" s="60">
        <f t="shared" si="11"/>
        <v>8930</v>
      </c>
      <c r="H13" s="60">
        <f t="shared" si="11"/>
        <v>10100</v>
      </c>
      <c r="I13" s="60">
        <f t="shared" si="11"/>
        <v>10960</v>
      </c>
      <c r="J13" s="60">
        <f t="shared" si="11"/>
        <v>10980</v>
      </c>
      <c r="K13" s="60">
        <f t="shared" si="11"/>
        <v>9820</v>
      </c>
      <c r="L13" s="60">
        <f t="shared" si="11"/>
        <v>5100</v>
      </c>
      <c r="M13" s="60">
        <f t="shared" si="11"/>
        <v>2700</v>
      </c>
      <c r="N13" s="60">
        <f t="shared" si="11"/>
        <v>1200</v>
      </c>
      <c r="O13" s="60">
        <f t="shared" si="11"/>
        <v>38430</v>
      </c>
      <c r="P13" s="60">
        <f t="shared" si="11"/>
        <v>6460</v>
      </c>
      <c r="Q13" s="60">
        <f t="shared" si="11"/>
        <v>2550</v>
      </c>
      <c r="R13" s="60">
        <f t="shared" si="11"/>
        <v>18230</v>
      </c>
      <c r="S13" s="60">
        <f t="shared" si="11"/>
        <v>17590</v>
      </c>
      <c r="T13" s="60">
        <f t="shared" si="11"/>
        <v>6790</v>
      </c>
      <c r="U13" s="60">
        <f t="shared" si="11"/>
        <v>9095</v>
      </c>
      <c r="V13" s="60">
        <f t="shared" si="11"/>
        <v>3448</v>
      </c>
      <c r="W13" s="60">
        <f t="shared" si="11"/>
        <v>465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202088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239</v>
      </c>
      <c r="I14" s="59">
        <f t="shared" si="15"/>
        <v>297</v>
      </c>
      <c r="J14" s="59">
        <f t="shared" si="15"/>
        <v>163</v>
      </c>
      <c r="K14" s="59">
        <f t="shared" si="15"/>
        <v>301</v>
      </c>
      <c r="L14" s="59">
        <f t="shared" si="15"/>
        <v>138</v>
      </c>
      <c r="M14" s="59">
        <f t="shared" si="15"/>
        <v>191</v>
      </c>
      <c r="N14" s="59">
        <f t="shared" si="15"/>
        <v>163</v>
      </c>
      <c r="O14" s="59">
        <f t="shared" si="15"/>
        <v>240</v>
      </c>
      <c r="P14" s="59">
        <f t="shared" si="15"/>
        <v>58</v>
      </c>
      <c r="Q14" s="59">
        <f t="shared" si="15"/>
        <v>119</v>
      </c>
      <c r="R14" s="59">
        <f t="shared" si="15"/>
        <v>29</v>
      </c>
      <c r="S14" s="59">
        <f t="shared" si="15"/>
        <v>0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1944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27765</v>
      </c>
      <c r="I15" s="60">
        <f t="shared" si="19"/>
        <v>30537</v>
      </c>
      <c r="J15" s="60">
        <f t="shared" si="19"/>
        <v>3291</v>
      </c>
      <c r="K15" s="60">
        <f t="shared" si="19"/>
        <v>37680</v>
      </c>
      <c r="L15" s="60">
        <f t="shared" si="19"/>
        <v>11401</v>
      </c>
      <c r="M15" s="60">
        <f t="shared" si="19"/>
        <v>23745</v>
      </c>
      <c r="N15" s="60">
        <f t="shared" si="19"/>
        <v>20965</v>
      </c>
      <c r="O15" s="60">
        <f t="shared" si="19"/>
        <v>31585</v>
      </c>
      <c r="P15" s="60">
        <f t="shared" si="19"/>
        <v>7674</v>
      </c>
      <c r="Q15" s="60">
        <f t="shared" si="19"/>
        <v>17813</v>
      </c>
      <c r="R15" s="60">
        <f t="shared" si="19"/>
        <v>4200</v>
      </c>
      <c r="S15" s="60">
        <f t="shared" si="19"/>
        <v>0</v>
      </c>
      <c r="T15" s="60">
        <f t="shared" si="19"/>
        <v>863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217519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</v>
      </c>
      <c r="J16" s="59">
        <f t="shared" si="23"/>
        <v>0</v>
      </c>
      <c r="K16" s="59">
        <f t="shared" si="23"/>
        <v>0</v>
      </c>
      <c r="L16" s="59">
        <f t="shared" si="23"/>
        <v>200</v>
      </c>
      <c r="M16" s="59">
        <f t="shared" si="23"/>
        <v>45</v>
      </c>
      <c r="N16" s="59">
        <f t="shared" si="23"/>
        <v>55</v>
      </c>
      <c r="O16" s="59">
        <f t="shared" si="23"/>
        <v>80</v>
      </c>
      <c r="P16" s="59">
        <f t="shared" si="23"/>
        <v>225</v>
      </c>
      <c r="Q16" s="59">
        <f t="shared" si="23"/>
        <v>325</v>
      </c>
      <c r="R16" s="59">
        <f t="shared" si="23"/>
        <v>76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1036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</v>
      </c>
      <c r="J17" s="60">
        <f t="shared" si="27"/>
        <v>0</v>
      </c>
      <c r="K17" s="60">
        <f t="shared" si="27"/>
        <v>0</v>
      </c>
      <c r="L17" s="60">
        <f t="shared" si="27"/>
        <v>28000</v>
      </c>
      <c r="M17" s="60">
        <f t="shared" si="27"/>
        <v>6300</v>
      </c>
      <c r="N17" s="60">
        <f t="shared" si="27"/>
        <v>7700</v>
      </c>
      <c r="O17" s="60">
        <f t="shared" si="27"/>
        <v>11130</v>
      </c>
      <c r="P17" s="60">
        <f t="shared" si="27"/>
        <v>27000</v>
      </c>
      <c r="Q17" s="60">
        <f t="shared" si="27"/>
        <v>39000</v>
      </c>
      <c r="R17" s="60">
        <f t="shared" si="27"/>
        <v>9120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132450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389</v>
      </c>
      <c r="Q18" s="59">
        <f t="shared" si="31"/>
        <v>1160</v>
      </c>
      <c r="R18" s="59">
        <f t="shared" si="31"/>
        <v>1789</v>
      </c>
      <c r="S18" s="59">
        <f t="shared" si="31"/>
        <v>3544</v>
      </c>
      <c r="T18" s="59">
        <f t="shared" si="31"/>
        <v>1027</v>
      </c>
      <c r="U18" s="59">
        <f t="shared" si="31"/>
        <v>4329</v>
      </c>
      <c r="V18" s="59">
        <f t="shared" si="31"/>
        <v>2047</v>
      </c>
      <c r="W18" s="59">
        <f t="shared" si="31"/>
        <v>962</v>
      </c>
      <c r="X18" s="14">
        <f t="shared" si="31"/>
        <v>948</v>
      </c>
      <c r="Y18" s="14">
        <f t="shared" si="31"/>
        <v>1277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17472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108920</v>
      </c>
      <c r="Q19" s="60">
        <f t="shared" si="35"/>
        <v>322784</v>
      </c>
      <c r="R19" s="60">
        <f t="shared" si="35"/>
        <v>500920</v>
      </c>
      <c r="S19" s="60">
        <f t="shared" si="35"/>
        <v>876165</v>
      </c>
      <c r="T19" s="60">
        <f t="shared" si="35"/>
        <v>404481</v>
      </c>
      <c r="U19" s="60">
        <f t="shared" si="35"/>
        <v>1865261</v>
      </c>
      <c r="V19" s="60">
        <f t="shared" si="35"/>
        <v>602431.41</v>
      </c>
      <c r="W19" s="60">
        <f t="shared" si="35"/>
        <v>528754</v>
      </c>
      <c r="X19" s="15">
        <f t="shared" si="35"/>
        <v>463660.1</v>
      </c>
      <c r="Y19" s="15">
        <f t="shared" si="35"/>
        <v>652176</v>
      </c>
      <c r="Z19" s="15">
        <f t="shared" si="35"/>
        <v>0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6325552.5099999998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1010</v>
      </c>
      <c r="AA20" s="14">
        <f t="shared" si="39"/>
        <v>743</v>
      </c>
      <c r="AB20" s="14">
        <f t="shared" si="39"/>
        <v>859</v>
      </c>
      <c r="AC20" s="14">
        <f t="shared" si="39"/>
        <v>2228</v>
      </c>
      <c r="AD20" s="14">
        <f t="shared" si="39"/>
        <v>806</v>
      </c>
      <c r="AE20" s="14">
        <f t="shared" si="39"/>
        <v>418</v>
      </c>
      <c r="AF20" s="14">
        <f t="shared" si="39"/>
        <v>159</v>
      </c>
      <c r="AG20" s="14">
        <f t="shared" ref="AG20:AH20" si="40">AG75+AG130</f>
        <v>1443</v>
      </c>
      <c r="AH20" s="14">
        <f t="shared" si="40"/>
        <v>950</v>
      </c>
      <c r="AI20" s="14">
        <f t="shared" ref="AI20:AJ25" si="41">AI75+AI130</f>
        <v>1025</v>
      </c>
      <c r="AJ20" s="14">
        <f t="shared" si="41"/>
        <v>1868</v>
      </c>
      <c r="AK20" s="14">
        <f t="shared" ref="AK20" si="42">AK75+AK130</f>
        <v>1617</v>
      </c>
      <c r="AL20" s="14">
        <f t="shared" si="39"/>
        <v>0</v>
      </c>
      <c r="AM20" s="17">
        <f t="shared" si="10"/>
        <v>13126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554770.79</v>
      </c>
      <c r="AA21" s="15">
        <f t="shared" si="43"/>
        <v>674074</v>
      </c>
      <c r="AB21" s="15">
        <f t="shared" si="43"/>
        <v>741599.1678882452</v>
      </c>
      <c r="AC21" s="15">
        <f t="shared" si="43"/>
        <v>2811322.919999999</v>
      </c>
      <c r="AD21" s="15">
        <f t="shared" si="43"/>
        <v>881857</v>
      </c>
      <c r="AE21" s="15">
        <f t="shared" si="43"/>
        <v>1110244.1331940237</v>
      </c>
      <c r="AF21" s="15">
        <f t="shared" si="43"/>
        <v>406782.47000000003</v>
      </c>
      <c r="AG21" s="15">
        <f t="shared" ref="AG21:AH21" si="44">AG76+AG131</f>
        <v>2280478.9640000002</v>
      </c>
      <c r="AH21" s="15">
        <f t="shared" si="44"/>
        <v>1559615.5700000003</v>
      </c>
      <c r="AI21" s="15">
        <f t="shared" si="41"/>
        <v>1798456.2022000002</v>
      </c>
      <c r="AJ21" s="15">
        <f t="shared" si="41"/>
        <v>3635246.3130000001</v>
      </c>
      <c r="AK21" s="15">
        <f t="shared" ref="AK21" si="45">AK76+AK131</f>
        <v>2853226.32</v>
      </c>
      <c r="AL21" s="15">
        <f>AL76+AL131</f>
        <v>2452</v>
      </c>
      <c r="AM21" s="18">
        <f t="shared" si="10"/>
        <v>19310125.85028227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28</v>
      </c>
      <c r="AE22" s="14">
        <f t="shared" si="46"/>
        <v>0</v>
      </c>
      <c r="AF22" s="14">
        <f t="shared" si="46"/>
        <v>0</v>
      </c>
      <c r="AG22" s="14">
        <f t="shared" si="46"/>
        <v>4</v>
      </c>
      <c r="AH22" s="14">
        <f t="shared" si="46"/>
        <v>10</v>
      </c>
      <c r="AI22" s="14">
        <f t="shared" si="41"/>
        <v>1</v>
      </c>
      <c r="AJ22" s="14">
        <f t="shared" si="41"/>
        <v>0</v>
      </c>
      <c r="AK22" s="14">
        <f t="shared" ref="AK22" si="47">AK77+AK132</f>
        <v>0</v>
      </c>
      <c r="AL22" s="14">
        <f>AL77+AL132</f>
        <v>0</v>
      </c>
      <c r="AM22" s="17">
        <f t="shared" ref="AM22:AM25" si="48">SUM(D22:AL22)</f>
        <v>43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47790.080000000002</v>
      </c>
      <c r="AE23" s="15">
        <f t="shared" si="49"/>
        <v>0</v>
      </c>
      <c r="AF23" s="15">
        <f t="shared" si="49"/>
        <v>0</v>
      </c>
      <c r="AG23" s="15">
        <f t="shared" si="49"/>
        <v>3140</v>
      </c>
      <c r="AH23" s="15">
        <f t="shared" si="49"/>
        <v>11370</v>
      </c>
      <c r="AI23" s="15">
        <f t="shared" si="41"/>
        <v>16887.79</v>
      </c>
      <c r="AJ23" s="15">
        <f t="shared" si="41"/>
        <v>0</v>
      </c>
      <c r="AK23" s="15">
        <f t="shared" ref="AK23" si="50">AK78+AK133</f>
        <v>0</v>
      </c>
      <c r="AL23" s="15">
        <f>AL78+AL133</f>
        <v>0</v>
      </c>
      <c r="AM23" s="18">
        <f t="shared" si="48"/>
        <v>79187.87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393</v>
      </c>
      <c r="E24" s="59">
        <f t="shared" si="51"/>
        <v>403</v>
      </c>
      <c r="F24" s="59">
        <f t="shared" si="51"/>
        <v>645</v>
      </c>
      <c r="G24" s="59">
        <f t="shared" si="51"/>
        <v>611</v>
      </c>
      <c r="H24" s="59">
        <f t="shared" si="51"/>
        <v>682</v>
      </c>
      <c r="I24" s="59">
        <f t="shared" si="51"/>
        <v>485</v>
      </c>
      <c r="J24" s="59">
        <f t="shared" si="51"/>
        <v>659</v>
      </c>
      <c r="K24" s="59">
        <f t="shared" si="51"/>
        <v>447</v>
      </c>
      <c r="L24" s="59">
        <f t="shared" si="51"/>
        <v>373</v>
      </c>
      <c r="M24" s="59">
        <f t="shared" si="51"/>
        <v>455</v>
      </c>
      <c r="N24" s="59">
        <f t="shared" si="51"/>
        <v>399</v>
      </c>
      <c r="O24" s="59">
        <f t="shared" si="51"/>
        <v>209</v>
      </c>
      <c r="P24" s="59">
        <f t="shared" si="51"/>
        <v>148</v>
      </c>
      <c r="Q24" s="59">
        <f t="shared" si="51"/>
        <v>61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5970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51260</v>
      </c>
      <c r="E25" s="60">
        <f t="shared" si="53"/>
        <v>50080</v>
      </c>
      <c r="F25" s="60">
        <f t="shared" si="53"/>
        <v>82170</v>
      </c>
      <c r="G25" s="60">
        <f t="shared" si="53"/>
        <v>75540</v>
      </c>
      <c r="H25" s="60">
        <f t="shared" si="53"/>
        <v>77600</v>
      </c>
      <c r="I25" s="60">
        <f t="shared" si="53"/>
        <v>59710</v>
      </c>
      <c r="J25" s="60">
        <f t="shared" si="53"/>
        <v>71380</v>
      </c>
      <c r="K25" s="60">
        <f t="shared" si="53"/>
        <v>48960</v>
      </c>
      <c r="L25" s="60">
        <f t="shared" si="53"/>
        <v>40070</v>
      </c>
      <c r="M25" s="60">
        <f t="shared" si="53"/>
        <v>48080</v>
      </c>
      <c r="N25" s="60">
        <f t="shared" si="53"/>
        <v>42390</v>
      </c>
      <c r="O25" s="60">
        <f t="shared" si="53"/>
        <v>22700</v>
      </c>
      <c r="P25" s="60">
        <f t="shared" si="53"/>
        <v>13760</v>
      </c>
      <c r="Q25" s="60">
        <f t="shared" si="53"/>
        <v>6030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689730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842</v>
      </c>
      <c r="E26" s="59">
        <f t="shared" si="55"/>
        <v>625</v>
      </c>
      <c r="F26" s="59">
        <f t="shared" si="55"/>
        <v>750</v>
      </c>
      <c r="G26" s="59">
        <f t="shared" si="55"/>
        <v>728</v>
      </c>
      <c r="H26" s="59">
        <f t="shared" si="55"/>
        <v>656</v>
      </c>
      <c r="I26" s="59">
        <f t="shared" si="55"/>
        <v>910</v>
      </c>
      <c r="J26" s="59">
        <f t="shared" si="55"/>
        <v>737</v>
      </c>
      <c r="K26" s="59">
        <f t="shared" si="55"/>
        <v>700</v>
      </c>
      <c r="L26" s="59">
        <f t="shared" si="55"/>
        <v>750</v>
      </c>
      <c r="M26" s="59">
        <f t="shared" si="55"/>
        <v>898</v>
      </c>
      <c r="N26" s="59">
        <f t="shared" si="55"/>
        <v>281</v>
      </c>
      <c r="O26" s="59">
        <f t="shared" si="55"/>
        <v>943</v>
      </c>
      <c r="P26" s="59">
        <f t="shared" si="55"/>
        <v>431</v>
      </c>
      <c r="Q26" s="59">
        <f t="shared" si="55"/>
        <v>687</v>
      </c>
      <c r="R26" s="59">
        <f t="shared" si="55"/>
        <v>366</v>
      </c>
      <c r="S26" s="59">
        <f t="shared" si="55"/>
        <v>149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10453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67360</v>
      </c>
      <c r="E27" s="60">
        <f t="shared" si="59"/>
        <v>50000</v>
      </c>
      <c r="F27" s="60">
        <f t="shared" si="59"/>
        <v>60000</v>
      </c>
      <c r="G27" s="60">
        <f t="shared" si="59"/>
        <v>58240</v>
      </c>
      <c r="H27" s="60">
        <f t="shared" si="59"/>
        <v>59040</v>
      </c>
      <c r="I27" s="60">
        <f t="shared" si="59"/>
        <v>81900</v>
      </c>
      <c r="J27" s="60">
        <f t="shared" si="59"/>
        <v>66330</v>
      </c>
      <c r="K27" s="60">
        <f t="shared" si="59"/>
        <v>63000</v>
      </c>
      <c r="L27" s="60">
        <f t="shared" si="59"/>
        <v>67500</v>
      </c>
      <c r="M27" s="60">
        <f t="shared" si="59"/>
        <v>80820</v>
      </c>
      <c r="N27" s="60">
        <f t="shared" si="59"/>
        <v>25290</v>
      </c>
      <c r="O27" s="60">
        <f t="shared" si="59"/>
        <v>84870</v>
      </c>
      <c r="P27" s="60">
        <f t="shared" si="59"/>
        <v>38790</v>
      </c>
      <c r="Q27" s="60">
        <f t="shared" si="59"/>
        <v>61830</v>
      </c>
      <c r="R27" s="60">
        <f t="shared" si="59"/>
        <v>32940</v>
      </c>
      <c r="S27" s="60">
        <f t="shared" si="59"/>
        <v>13410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911320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2</v>
      </c>
      <c r="O28" s="59">
        <f t="shared" si="63"/>
        <v>1</v>
      </c>
      <c r="P28" s="59">
        <f t="shared" si="63"/>
        <v>10</v>
      </c>
      <c r="Q28" s="59">
        <f t="shared" si="63"/>
        <v>12</v>
      </c>
      <c r="R28" s="59">
        <f t="shared" si="63"/>
        <v>90</v>
      </c>
      <c r="S28" s="59">
        <f t="shared" si="63"/>
        <v>68</v>
      </c>
      <c r="T28" s="59">
        <f t="shared" si="63"/>
        <v>155</v>
      </c>
      <c r="U28" s="59">
        <f t="shared" si="63"/>
        <v>63</v>
      </c>
      <c r="V28" s="59">
        <f t="shared" si="63"/>
        <v>111</v>
      </c>
      <c r="W28" s="59">
        <f t="shared" si="63"/>
        <v>70</v>
      </c>
      <c r="X28" s="14">
        <f t="shared" si="63"/>
        <v>10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1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2</v>
      </c>
      <c r="AL28" s="14">
        <f t="shared" si="63"/>
        <v>0</v>
      </c>
      <c r="AM28" s="17">
        <f t="shared" si="10"/>
        <v>595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260</v>
      </c>
      <c r="O29" s="60">
        <f t="shared" si="67"/>
        <v>110</v>
      </c>
      <c r="P29" s="60">
        <f t="shared" si="67"/>
        <v>1080</v>
      </c>
      <c r="Q29" s="60">
        <f t="shared" si="67"/>
        <v>1300</v>
      </c>
      <c r="R29" s="60">
        <f t="shared" si="67"/>
        <v>9057</v>
      </c>
      <c r="S29" s="60">
        <f t="shared" si="67"/>
        <v>6830</v>
      </c>
      <c r="T29" s="60">
        <f t="shared" si="67"/>
        <v>14586</v>
      </c>
      <c r="U29" s="60">
        <f t="shared" si="67"/>
        <v>6190</v>
      </c>
      <c r="V29" s="60">
        <f t="shared" si="67"/>
        <v>15849.14</v>
      </c>
      <c r="W29" s="60">
        <f t="shared" si="67"/>
        <v>10248.280000000001</v>
      </c>
      <c r="X29" s="15">
        <f t="shared" si="67"/>
        <v>1625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100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434</v>
      </c>
      <c r="AL29" s="15">
        <f t="shared" si="67"/>
        <v>0</v>
      </c>
      <c r="AM29" s="18">
        <f t="shared" si="10"/>
        <v>67669.42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594</v>
      </c>
      <c r="S30" s="59">
        <f t="shared" si="71"/>
        <v>922</v>
      </c>
      <c r="T30" s="59">
        <f t="shared" si="71"/>
        <v>1039</v>
      </c>
      <c r="U30" s="59">
        <f t="shared" si="71"/>
        <v>887</v>
      </c>
      <c r="V30" s="59">
        <f t="shared" si="71"/>
        <v>180</v>
      </c>
      <c r="W30" s="59">
        <f t="shared" si="71"/>
        <v>198</v>
      </c>
      <c r="X30" s="14">
        <f t="shared" si="71"/>
        <v>270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4090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66510</v>
      </c>
      <c r="S31" s="60">
        <f t="shared" si="75"/>
        <v>102770</v>
      </c>
      <c r="T31" s="60">
        <f t="shared" si="75"/>
        <v>112206</v>
      </c>
      <c r="U31" s="60">
        <f t="shared" si="75"/>
        <v>123702</v>
      </c>
      <c r="V31" s="60">
        <f t="shared" si="75"/>
        <v>28300</v>
      </c>
      <c r="W31" s="60">
        <f t="shared" si="75"/>
        <v>34875</v>
      </c>
      <c r="X31" s="15">
        <f t="shared" si="75"/>
        <v>47750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516113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668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668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253840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253840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628</v>
      </c>
      <c r="Z34" s="14">
        <f t="shared" si="87"/>
        <v>596</v>
      </c>
      <c r="AA34" s="14">
        <f t="shared" si="87"/>
        <v>537</v>
      </c>
      <c r="AB34" s="14">
        <f t="shared" si="87"/>
        <v>451</v>
      </c>
      <c r="AC34" s="14">
        <f t="shared" si="87"/>
        <v>394</v>
      </c>
      <c r="AD34" s="14">
        <f t="shared" si="87"/>
        <v>90</v>
      </c>
      <c r="AE34" s="14">
        <f t="shared" si="87"/>
        <v>212</v>
      </c>
      <c r="AF34" s="14">
        <f t="shared" si="87"/>
        <v>312</v>
      </c>
      <c r="AG34" s="14">
        <f t="shared" ref="AG34:AH34" si="88">AG89+AG144</f>
        <v>306</v>
      </c>
      <c r="AH34" s="14">
        <f t="shared" si="88"/>
        <v>369</v>
      </c>
      <c r="AI34" s="14">
        <f t="shared" ref="AI34:AJ34" si="89">AI89+AI144</f>
        <v>321</v>
      </c>
      <c r="AJ34" s="14">
        <f t="shared" si="89"/>
        <v>380</v>
      </c>
      <c r="AK34" s="14">
        <f t="shared" ref="AK34" si="90">AK89+AK144</f>
        <v>142</v>
      </c>
      <c r="AL34" s="14">
        <f t="shared" si="87"/>
        <v>0</v>
      </c>
      <c r="AM34" s="17">
        <f t="shared" si="10"/>
        <v>4738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142060</v>
      </c>
      <c r="Z35" s="15">
        <f t="shared" si="91"/>
        <v>154820</v>
      </c>
      <c r="AA35" s="15">
        <f t="shared" si="91"/>
        <v>163445</v>
      </c>
      <c r="AB35" s="15">
        <f t="shared" si="91"/>
        <v>301330</v>
      </c>
      <c r="AC35" s="15">
        <f t="shared" si="91"/>
        <v>245130</v>
      </c>
      <c r="AD35" s="15">
        <f t="shared" si="91"/>
        <v>26400</v>
      </c>
      <c r="AE35" s="15">
        <f t="shared" si="91"/>
        <v>79650</v>
      </c>
      <c r="AF35" s="15">
        <f t="shared" si="91"/>
        <v>115950</v>
      </c>
      <c r="AG35" s="15">
        <f t="shared" ref="AG35:AH35" si="92">AG90+AG145</f>
        <v>131350</v>
      </c>
      <c r="AH35" s="15">
        <f t="shared" si="92"/>
        <v>142800</v>
      </c>
      <c r="AI35" s="15">
        <f t="shared" ref="AI35:AJ35" si="93">AI90+AI145</f>
        <v>139470</v>
      </c>
      <c r="AJ35" s="15">
        <f t="shared" si="93"/>
        <v>200380</v>
      </c>
      <c r="AK35" s="15">
        <f t="shared" ref="AK35" si="94">AK90+AK145</f>
        <v>62130</v>
      </c>
      <c r="AL35" s="15">
        <f t="shared" si="91"/>
        <v>0</v>
      </c>
      <c r="AM35" s="18">
        <f t="shared" si="10"/>
        <v>1904915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300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300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124800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124800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200</v>
      </c>
      <c r="AE38" s="14">
        <f t="shared" si="103"/>
        <v>120</v>
      </c>
      <c r="AF38" s="14">
        <f t="shared" si="103"/>
        <v>571</v>
      </c>
      <c r="AG38" s="14">
        <f t="shared" ref="AG38:AH38" si="104">AG93+AG148</f>
        <v>1158</v>
      </c>
      <c r="AH38" s="14">
        <f t="shared" si="104"/>
        <v>767</v>
      </c>
      <c r="AI38" s="14">
        <f t="shared" ref="AI38:AJ38" si="105">AI93+AI148</f>
        <v>1040</v>
      </c>
      <c r="AJ38" s="14">
        <f t="shared" si="105"/>
        <v>350</v>
      </c>
      <c r="AK38" s="14">
        <f t="shared" ref="AK38" si="106">AK93+AK148</f>
        <v>1057</v>
      </c>
      <c r="AL38" s="14">
        <f t="shared" si="103"/>
        <v>0</v>
      </c>
      <c r="AM38" s="17">
        <f t="shared" si="10"/>
        <v>5263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93000</v>
      </c>
      <c r="AE39" s="15">
        <f t="shared" si="107"/>
        <v>55920</v>
      </c>
      <c r="AF39" s="15">
        <f t="shared" si="107"/>
        <v>266086</v>
      </c>
      <c r="AG39" s="15">
        <f t="shared" ref="AG39:AH39" si="108">AG94+AG149</f>
        <v>539628</v>
      </c>
      <c r="AH39" s="15">
        <f t="shared" si="108"/>
        <v>357422</v>
      </c>
      <c r="AI39" s="15">
        <f t="shared" ref="AI39:AJ39" si="109">AI94+AI149</f>
        <v>523120</v>
      </c>
      <c r="AJ39" s="15">
        <f t="shared" si="109"/>
        <v>215460</v>
      </c>
      <c r="AK39" s="15">
        <f t="shared" ref="AK39" si="110">AK94+AK149</f>
        <v>650720.5</v>
      </c>
      <c r="AL39" s="15">
        <f t="shared" si="107"/>
        <v>0</v>
      </c>
      <c r="AM39" s="18">
        <f t="shared" si="10"/>
        <v>2701356.5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560</v>
      </c>
      <c r="T40" s="59">
        <f t="shared" si="111"/>
        <v>0</v>
      </c>
      <c r="U40" s="59">
        <f t="shared" si="111"/>
        <v>698</v>
      </c>
      <c r="V40" s="59">
        <f t="shared" si="111"/>
        <v>917</v>
      </c>
      <c r="W40" s="59">
        <f t="shared" si="111"/>
        <v>1077</v>
      </c>
      <c r="X40" s="14">
        <f t="shared" si="111"/>
        <v>685</v>
      </c>
      <c r="Y40" s="14">
        <f t="shared" si="111"/>
        <v>669</v>
      </c>
      <c r="Z40" s="14">
        <f t="shared" si="111"/>
        <v>1316</v>
      </c>
      <c r="AA40" s="14">
        <f t="shared" si="111"/>
        <v>2417</v>
      </c>
      <c r="AB40" s="14">
        <f t="shared" si="111"/>
        <v>5624</v>
      </c>
      <c r="AC40" s="14">
        <f t="shared" si="111"/>
        <v>8462</v>
      </c>
      <c r="AD40" s="14">
        <f t="shared" si="111"/>
        <v>1708</v>
      </c>
      <c r="AE40" s="14">
        <f t="shared" si="111"/>
        <v>2451</v>
      </c>
      <c r="AF40" s="14">
        <f t="shared" si="111"/>
        <v>508</v>
      </c>
      <c r="AG40" s="14">
        <f t="shared" ref="AG40:AH40" si="112">AG95+AG150</f>
        <v>319</v>
      </c>
      <c r="AH40" s="14">
        <f t="shared" si="112"/>
        <v>3253</v>
      </c>
      <c r="AI40" s="14">
        <f t="shared" ref="AI40:AJ40" si="113">AI95+AI150</f>
        <v>2944</v>
      </c>
      <c r="AJ40" s="14">
        <f t="shared" si="113"/>
        <v>134</v>
      </c>
      <c r="AK40" s="14">
        <f t="shared" ref="AK40" si="114">AK95+AK150</f>
        <v>0</v>
      </c>
      <c r="AL40" s="14">
        <f t="shared" si="111"/>
        <v>0</v>
      </c>
      <c r="AM40" s="17">
        <f t="shared" si="10"/>
        <v>33742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15187</v>
      </c>
      <c r="T41" s="60">
        <f t="shared" si="115"/>
        <v>0</v>
      </c>
      <c r="U41" s="60">
        <f t="shared" si="115"/>
        <v>68735</v>
      </c>
      <c r="V41" s="60">
        <f t="shared" si="115"/>
        <v>72882</v>
      </c>
      <c r="W41" s="60">
        <f t="shared" si="115"/>
        <v>52972.31</v>
      </c>
      <c r="X41" s="15">
        <f t="shared" si="115"/>
        <v>37743</v>
      </c>
      <c r="Y41" s="15">
        <f t="shared" si="115"/>
        <v>42932</v>
      </c>
      <c r="Z41" s="15">
        <f t="shared" si="115"/>
        <v>65184.68</v>
      </c>
      <c r="AA41" s="15">
        <f t="shared" si="115"/>
        <v>168992.82</v>
      </c>
      <c r="AB41" s="15">
        <f t="shared" si="115"/>
        <v>772041.11</v>
      </c>
      <c r="AC41" s="15">
        <f t="shared" si="115"/>
        <v>1571383.5999999999</v>
      </c>
      <c r="AD41" s="15">
        <f t="shared" si="115"/>
        <v>225762.64999999997</v>
      </c>
      <c r="AE41" s="15">
        <f t="shared" si="115"/>
        <v>287890.59000000003</v>
      </c>
      <c r="AF41" s="15">
        <f t="shared" si="115"/>
        <v>129857.3</v>
      </c>
      <c r="AG41" s="15">
        <f t="shared" ref="AG41:AH41" si="116">AG96+AG151</f>
        <v>36987.69</v>
      </c>
      <c r="AH41" s="15">
        <f t="shared" si="116"/>
        <v>360739.5</v>
      </c>
      <c r="AI41" s="15">
        <f t="shared" ref="AI41:AJ41" si="117">AI96+AI151</f>
        <v>342038.04000000004</v>
      </c>
      <c r="AJ41" s="15">
        <f t="shared" si="117"/>
        <v>8968</v>
      </c>
      <c r="AK41" s="15">
        <f t="shared" ref="AK41" si="118">AK96+AK151</f>
        <v>27683.279999999999</v>
      </c>
      <c r="AL41" s="15">
        <f t="shared" si="115"/>
        <v>0</v>
      </c>
      <c r="AM41" s="18">
        <f t="shared" si="10"/>
        <v>4287980.5699999994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80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80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4424.8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4424.8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375</v>
      </c>
      <c r="AH48" s="87">
        <f t="shared" si="144"/>
        <v>236</v>
      </c>
      <c r="AI48" s="87">
        <f t="shared" ref="AI48:AJ48" si="145">AI103+AI159</f>
        <v>88</v>
      </c>
      <c r="AJ48" s="87">
        <f t="shared" si="145"/>
        <v>1126</v>
      </c>
      <c r="AK48" s="87">
        <f t="shared" ref="AK48" si="146">AK103+AK159</f>
        <v>605</v>
      </c>
      <c r="AL48" s="87">
        <f t="shared" si="143"/>
        <v>0</v>
      </c>
      <c r="AM48" s="87">
        <f t="shared" si="10"/>
        <v>2430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30540.639999999999</v>
      </c>
      <c r="AH49" s="88">
        <f t="shared" si="148"/>
        <v>28098.57</v>
      </c>
      <c r="AI49" s="88">
        <f t="shared" ref="AI49:AJ49" si="149">AI104+AI160</f>
        <v>40138.800000000003</v>
      </c>
      <c r="AJ49" s="88">
        <f t="shared" si="149"/>
        <v>237761.44</v>
      </c>
      <c r="AK49" s="88">
        <f t="shared" ref="AK49" si="150">AK104+AK160</f>
        <v>127033.3</v>
      </c>
      <c r="AL49" s="88">
        <f t="shared" si="147"/>
        <v>0</v>
      </c>
      <c r="AM49" s="88">
        <f t="shared" si="10"/>
        <v>463572.75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11</v>
      </c>
      <c r="AH50" s="87">
        <f t="shared" si="152"/>
        <v>1</v>
      </c>
      <c r="AI50" s="87">
        <f t="shared" ref="AI50:AJ50" si="153">AI105+AI161</f>
        <v>0</v>
      </c>
      <c r="AJ50" s="87">
        <f t="shared" si="153"/>
        <v>1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13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2402.8000000000002</v>
      </c>
      <c r="AH51" s="88">
        <f t="shared" si="156"/>
        <v>226.8</v>
      </c>
      <c r="AI51" s="88">
        <f t="shared" ref="AI51:AJ51" si="157">AI106+AI162</f>
        <v>0</v>
      </c>
      <c r="AJ51" s="88">
        <f t="shared" si="157"/>
        <v>9056</v>
      </c>
      <c r="AK51" s="88">
        <f t="shared" ref="AK51" si="158">AK106+AK162</f>
        <v>3200</v>
      </c>
      <c r="AL51" s="88">
        <f t="shared" si="155"/>
        <v>0</v>
      </c>
      <c r="AM51" s="88">
        <f t="shared" si="10"/>
        <v>14885.6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61</v>
      </c>
      <c r="AC52" s="14">
        <f t="shared" si="159"/>
        <v>116</v>
      </c>
      <c r="AD52" s="14">
        <f t="shared" si="159"/>
        <v>247</v>
      </c>
      <c r="AE52" s="14">
        <f t="shared" si="159"/>
        <v>398</v>
      </c>
      <c r="AF52" s="14">
        <f t="shared" si="159"/>
        <v>380</v>
      </c>
      <c r="AG52" s="14">
        <f t="shared" ref="AG52:AH52" si="160">AG107+AG162</f>
        <v>658</v>
      </c>
      <c r="AH52" s="14">
        <f t="shared" si="160"/>
        <v>564</v>
      </c>
      <c r="AI52" s="14">
        <f t="shared" ref="AI52:AJ52" si="161">AI107+AI162</f>
        <v>680</v>
      </c>
      <c r="AJ52" s="14">
        <f t="shared" si="161"/>
        <v>561</v>
      </c>
      <c r="AK52" s="14">
        <f t="shared" ref="AK52" si="162">AK107+AK162</f>
        <v>1266</v>
      </c>
      <c r="AL52" s="14">
        <f t="shared" si="159"/>
        <v>13</v>
      </c>
      <c r="AM52" s="17">
        <f t="shared" si="10"/>
        <v>4944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10248</v>
      </c>
      <c r="AC53" s="15">
        <f t="shared" si="163"/>
        <v>18788</v>
      </c>
      <c r="AD53" s="15">
        <f t="shared" si="163"/>
        <v>35959</v>
      </c>
      <c r="AE53" s="15">
        <f t="shared" si="163"/>
        <v>66964</v>
      </c>
      <c r="AF53" s="15">
        <f t="shared" si="163"/>
        <v>73066</v>
      </c>
      <c r="AG53" s="15">
        <f t="shared" ref="AG53:AH53" si="164">AG108+AG163</f>
        <v>110207</v>
      </c>
      <c r="AH53" s="15">
        <f t="shared" si="164"/>
        <v>120260</v>
      </c>
      <c r="AI53" s="15">
        <f t="shared" ref="AI53:AJ53" si="165">AI108+AI163</f>
        <v>133847</v>
      </c>
      <c r="AJ53" s="15">
        <f t="shared" si="165"/>
        <v>122541</v>
      </c>
      <c r="AK53" s="15">
        <f t="shared" ref="AK53" si="166">AK108+AK163</f>
        <v>300166</v>
      </c>
      <c r="AL53" s="15">
        <f t="shared" si="163"/>
        <v>2041</v>
      </c>
      <c r="AM53" s="18">
        <f t="shared" si="10"/>
        <v>994087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983</v>
      </c>
      <c r="AI54" s="59">
        <f t="shared" si="167"/>
        <v>1196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2179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22350.76</v>
      </c>
      <c r="AI55" s="60">
        <f t="shared" si="170"/>
        <v>26500.51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48851.27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L64" si="172">E67+E69+E71+E73+E75+E77+E79+E81+E83+E85+E87+E89+E91+E93+E95+E97+E99+E101+E103+E105+E107+E109</f>
        <v>1135</v>
      </c>
      <c r="F64" s="50">
        <f t="shared" si="172"/>
        <v>1499</v>
      </c>
      <c r="G64" s="50">
        <f t="shared" si="172"/>
        <v>1420</v>
      </c>
      <c r="H64" s="50">
        <f t="shared" si="172"/>
        <v>1667</v>
      </c>
      <c r="I64" s="50">
        <f t="shared" si="172"/>
        <v>1810</v>
      </c>
      <c r="J64" s="50">
        <f t="shared" si="172"/>
        <v>1635</v>
      </c>
      <c r="K64" s="50">
        <f t="shared" si="172"/>
        <v>1522</v>
      </c>
      <c r="L64" s="50">
        <f t="shared" si="172"/>
        <v>1495</v>
      </c>
      <c r="M64" s="50">
        <f t="shared" si="172"/>
        <v>1607</v>
      </c>
      <c r="N64" s="50">
        <f t="shared" si="172"/>
        <v>908</v>
      </c>
      <c r="O64" s="50">
        <f t="shared" si="172"/>
        <v>1717</v>
      </c>
      <c r="P64" s="50">
        <f t="shared" si="172"/>
        <v>1299</v>
      </c>
      <c r="Q64" s="50">
        <f t="shared" si="172"/>
        <v>2379</v>
      </c>
      <c r="R64" s="50">
        <f t="shared" si="172"/>
        <v>3053</v>
      </c>
      <c r="S64" s="50">
        <f t="shared" si="172"/>
        <v>5355</v>
      </c>
      <c r="T64" s="50">
        <f t="shared" si="172"/>
        <v>2266</v>
      </c>
      <c r="U64" s="50">
        <f t="shared" si="172"/>
        <v>6017</v>
      </c>
      <c r="V64" s="50">
        <f t="shared" si="172"/>
        <v>3264</v>
      </c>
      <c r="W64" s="50">
        <f t="shared" si="172"/>
        <v>2976</v>
      </c>
      <c r="X64" s="50">
        <f t="shared" si="172"/>
        <v>1913</v>
      </c>
      <c r="Y64" s="50">
        <f t="shared" si="172"/>
        <v>2654</v>
      </c>
      <c r="Z64" s="50">
        <f t="shared" si="172"/>
        <v>2922</v>
      </c>
      <c r="AA64" s="50">
        <f t="shared" si="172"/>
        <v>3697</v>
      </c>
      <c r="AB64" s="50">
        <f t="shared" si="172"/>
        <v>1419</v>
      </c>
      <c r="AC64" s="50">
        <f t="shared" si="172"/>
        <v>1419</v>
      </c>
      <c r="AD64" s="50">
        <f t="shared" si="172"/>
        <v>3015</v>
      </c>
      <c r="AE64" s="50">
        <f t="shared" si="172"/>
        <v>3599</v>
      </c>
      <c r="AF64" s="50">
        <f t="shared" si="172"/>
        <v>1930</v>
      </c>
      <c r="AG64" s="50">
        <f t="shared" si="172"/>
        <v>4274</v>
      </c>
      <c r="AH64" s="50">
        <f t="shared" si="172"/>
        <v>7133</v>
      </c>
      <c r="AI64" s="50">
        <f t="shared" si="172"/>
        <v>7295</v>
      </c>
      <c r="AJ64" s="50">
        <f t="shared" si="172"/>
        <v>4420</v>
      </c>
      <c r="AK64" s="50">
        <f t="shared" ref="AK64" si="173">AK67+AK69+AK71+AK73+AK75+AK77+AK79+AK81+AK83+AK85+AK87+AK89+AK91+AK93+AK95+AK97+AK99+AK101+AK103+AK105+AK107+AK109</f>
        <v>4689</v>
      </c>
      <c r="AL64" s="50">
        <f t="shared" si="172"/>
        <v>13</v>
      </c>
      <c r="AM64" s="31">
        <f>SUM(D64:AL64)</f>
        <v>94780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L65" si="174">E68+E70+E72+E74+E76+E78+E80+E82+E84+E86+E88+E90+E92+E94+E96+E98+E100+E102+E104+E106+E108+E110</f>
        <v>112530</v>
      </c>
      <c r="F65" s="51">
        <f t="shared" si="174"/>
        <v>154470</v>
      </c>
      <c r="G65" s="51">
        <f t="shared" si="174"/>
        <v>142710</v>
      </c>
      <c r="H65" s="51">
        <f t="shared" si="174"/>
        <v>174505</v>
      </c>
      <c r="I65" s="51">
        <f t="shared" si="174"/>
        <v>187307</v>
      </c>
      <c r="J65" s="51">
        <f t="shared" si="174"/>
        <v>151981</v>
      </c>
      <c r="K65" s="51">
        <f t="shared" si="174"/>
        <v>159460</v>
      </c>
      <c r="L65" s="51">
        <f t="shared" si="174"/>
        <v>152071</v>
      </c>
      <c r="M65" s="51">
        <f t="shared" si="174"/>
        <v>161645</v>
      </c>
      <c r="N65" s="51">
        <f t="shared" si="174"/>
        <v>97805</v>
      </c>
      <c r="O65" s="51">
        <f t="shared" si="174"/>
        <v>188825</v>
      </c>
      <c r="P65" s="51">
        <f t="shared" si="174"/>
        <v>203684</v>
      </c>
      <c r="Q65" s="51">
        <f t="shared" si="174"/>
        <v>451307</v>
      </c>
      <c r="R65" s="51">
        <f t="shared" si="174"/>
        <v>640977</v>
      </c>
      <c r="S65" s="51">
        <f t="shared" si="174"/>
        <v>1031952</v>
      </c>
      <c r="T65" s="51">
        <f t="shared" si="174"/>
        <v>538926</v>
      </c>
      <c r="U65" s="51">
        <f t="shared" si="174"/>
        <v>2072983</v>
      </c>
      <c r="V65" s="51">
        <f t="shared" si="174"/>
        <v>722910.55</v>
      </c>
      <c r="W65" s="51">
        <f t="shared" si="174"/>
        <v>881154.59000000008</v>
      </c>
      <c r="X65" s="51">
        <f t="shared" si="174"/>
        <v>550778.1</v>
      </c>
      <c r="Y65" s="51">
        <f t="shared" si="174"/>
        <v>841592.8</v>
      </c>
      <c r="Z65" s="51">
        <f t="shared" si="174"/>
        <v>774775.47000000009</v>
      </c>
      <c r="AA65" s="51">
        <f t="shared" si="174"/>
        <v>1006511.8200000001</v>
      </c>
      <c r="AB65" s="51">
        <f t="shared" si="174"/>
        <v>449225.77788824518</v>
      </c>
      <c r="AC65" s="51">
        <f t="shared" si="174"/>
        <v>824156.1100000001</v>
      </c>
      <c r="AD65" s="51">
        <f t="shared" si="174"/>
        <v>1222913.5299999998</v>
      </c>
      <c r="AE65" s="51">
        <f t="shared" si="174"/>
        <v>1600668.7231940238</v>
      </c>
      <c r="AF65" s="51">
        <f t="shared" si="174"/>
        <v>991741.77</v>
      </c>
      <c r="AG65" s="51">
        <f t="shared" si="174"/>
        <v>3134735.094</v>
      </c>
      <c r="AH65" s="51">
        <f t="shared" si="174"/>
        <v>2602883.1999999997</v>
      </c>
      <c r="AI65" s="51">
        <f t="shared" si="174"/>
        <v>3020458.3421999998</v>
      </c>
      <c r="AJ65" s="51">
        <f t="shared" si="174"/>
        <v>4429412.7530000005</v>
      </c>
      <c r="AK65" s="51">
        <f t="shared" ref="AK65" si="175">AK68+AK70+AK72+AK74+AK76+AK78+AK80+AK82+AK84+AK86+AK88+AK90+AK92+AK94+AK96+AK98+AK100+AK102+AK104+AK106+AK108+AK110</f>
        <v>4024593.3999999994</v>
      </c>
      <c r="AL65" s="51">
        <f t="shared" si="174"/>
        <v>4493</v>
      </c>
      <c r="AM65" s="33">
        <f>SUM(D65:AL65)</f>
        <v>33839253.030282266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2024'!E9</f>
        <v>0</v>
      </c>
      <c r="AM67" s="17">
        <f t="shared" ref="AM67:AM110" si="176">SUM(D67:AL67)</f>
        <v>1416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2024'!E10</f>
        <v>0</v>
      </c>
      <c r="AM68" s="18">
        <f t="shared" si="176"/>
        <v>202088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2024'!E11</f>
        <v>0</v>
      </c>
      <c r="AM69" s="17">
        <f t="shared" si="176"/>
        <v>1944</v>
      </c>
      <c r="AO69" s="61"/>
    </row>
    <row r="70" spans="1:41" ht="12.75" customHeight="1" x14ac:dyDescent="0.2">
      <c r="A70" s="156"/>
      <c r="B70" s="133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2024'!E12</f>
        <v>0</v>
      </c>
      <c r="AM70" s="18">
        <f t="shared" si="176"/>
        <v>217519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2024'!E13</f>
        <v>0</v>
      </c>
      <c r="AM71" s="17">
        <f t="shared" si="176"/>
        <v>1036</v>
      </c>
      <c r="AO71" s="61"/>
    </row>
    <row r="72" spans="1:41" ht="12.75" customHeight="1" x14ac:dyDescent="0.2">
      <c r="A72" s="156"/>
      <c r="B72" s="133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2024'!E14</f>
        <v>0</v>
      </c>
      <c r="AM72" s="18">
        <f t="shared" si="176"/>
        <v>132450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2024'!E15</f>
        <v>0</v>
      </c>
      <c r="AM73" s="17">
        <f t="shared" si="176"/>
        <v>17472</v>
      </c>
      <c r="AO73" s="61"/>
    </row>
    <row r="74" spans="1:41" ht="12.75" customHeight="1" x14ac:dyDescent="0.2">
      <c r="A74" s="156"/>
      <c r="B74" s="133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2024'!E16</f>
        <v>0</v>
      </c>
      <c r="AM74" s="18">
        <f t="shared" si="176"/>
        <v>6325552.5099999998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v>1617</v>
      </c>
      <c r="AL75" s="14">
        <f>'Ingreso de Datos 2024'!E17</f>
        <v>0</v>
      </c>
      <c r="AM75" s="17">
        <f t="shared" si="176"/>
        <v>10653</v>
      </c>
      <c r="AO75" s="61"/>
    </row>
    <row r="76" spans="1:41" ht="12.75" customHeight="1" x14ac:dyDescent="0.2">
      <c r="A76" s="156"/>
      <c r="B76" s="133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v>2853226.32</v>
      </c>
      <c r="AL76" s="15">
        <f>'Ingreso de Datos 2024'!E18</f>
        <v>2452</v>
      </c>
      <c r="AM76" s="18">
        <f t="shared" si="176"/>
        <v>16543596.62028227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v>0</v>
      </c>
      <c r="AL77" s="17">
        <f>'Ingreso de Datos 2024'!E19</f>
        <v>0</v>
      </c>
      <c r="AM77" s="17">
        <f t="shared" ref="AM77:AM80" si="177">SUM(D77:AL77)</f>
        <v>43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v>0</v>
      </c>
      <c r="AL78" s="18">
        <f>'Ingreso de Datos 2024'!E20</f>
        <v>0</v>
      </c>
      <c r="AM78" s="18">
        <f t="shared" si="177"/>
        <v>79187.87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2024'!E21</f>
        <v>0</v>
      </c>
      <c r="AM79" s="17">
        <f t="shared" si="177"/>
        <v>5970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2024'!E22</f>
        <v>0</v>
      </c>
      <c r="AM80" s="18">
        <f t="shared" si="177"/>
        <v>689730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2024'!E23</f>
        <v>0</v>
      </c>
      <c r="AM81" s="17">
        <f t="shared" si="176"/>
        <v>10453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2024'!E24</f>
        <v>0</v>
      </c>
      <c r="AM82" s="18">
        <f t="shared" si="176"/>
        <v>911320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2</v>
      </c>
      <c r="AL83" s="14">
        <f>'Ingreso de Datos 2024'!E25</f>
        <v>0</v>
      </c>
      <c r="AM83" s="17">
        <f t="shared" si="176"/>
        <v>595</v>
      </c>
      <c r="AO83" s="61"/>
    </row>
    <row r="84" spans="1:41" ht="12.75" customHeight="1" x14ac:dyDescent="0.2">
      <c r="A84" s="142"/>
      <c r="B84" s="133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434</v>
      </c>
      <c r="AL84" s="15">
        <f>'Ingreso de Datos 2024'!E26</f>
        <v>0</v>
      </c>
      <c r="AM84" s="18">
        <f t="shared" si="176"/>
        <v>67669.42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2024'!E27</f>
        <v>0</v>
      </c>
      <c r="AM85" s="17">
        <f t="shared" si="176"/>
        <v>4090</v>
      </c>
      <c r="AO85" s="61"/>
    </row>
    <row r="86" spans="1:41" ht="12.75" customHeight="1" x14ac:dyDescent="0.2">
      <c r="A86" s="142"/>
      <c r="B86" s="133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2024'!E28</f>
        <v>0</v>
      </c>
      <c r="AM86" s="18">
        <f t="shared" si="176"/>
        <v>516113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2024'!E29</f>
        <v>0</v>
      </c>
      <c r="AM87" s="17">
        <f t="shared" si="176"/>
        <v>668</v>
      </c>
      <c r="AO87" s="61"/>
    </row>
    <row r="88" spans="1:41" ht="12.75" customHeight="1" x14ac:dyDescent="0.2">
      <c r="A88" s="142"/>
      <c r="B88" s="133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2024'!E30</f>
        <v>0</v>
      </c>
      <c r="AM88" s="18">
        <f t="shared" si="176"/>
        <v>253840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v>142</v>
      </c>
      <c r="AL89" s="14">
        <f>'Ingreso de Datos 2024'!E31</f>
        <v>0</v>
      </c>
      <c r="AM89" s="17">
        <f t="shared" si="176"/>
        <v>4289</v>
      </c>
      <c r="AO89" s="61"/>
    </row>
    <row r="90" spans="1:41" ht="21" customHeight="1" x14ac:dyDescent="0.2">
      <c r="A90" s="142"/>
      <c r="B90" s="133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v>62130</v>
      </c>
      <c r="AL90" s="15">
        <f>'Ingreso de Datos 2024'!E32</f>
        <v>0</v>
      </c>
      <c r="AM90" s="18">
        <f t="shared" si="176"/>
        <v>1482515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2024'!E33</f>
        <v>0</v>
      </c>
      <c r="AM91" s="17">
        <f t="shared" si="176"/>
        <v>300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2024'!E34</f>
        <v>0</v>
      </c>
      <c r="AM92" s="18">
        <f t="shared" si="176"/>
        <v>124800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v>1057</v>
      </c>
      <c r="AL93" s="14">
        <f>'Ingreso de Datos 2024'!E35</f>
        <v>0</v>
      </c>
      <c r="AM93" s="17">
        <f t="shared" si="176"/>
        <v>5263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v>650720.5</v>
      </c>
      <c r="AL94" s="15">
        <f>'Ingreso de Datos 2024'!E36</f>
        <v>0</v>
      </c>
      <c r="AM94" s="18">
        <f t="shared" si="176"/>
        <v>2701356.5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v>0</v>
      </c>
      <c r="AL95" s="14">
        <f>'Ingreso de Datos 2024'!E37</f>
        <v>0</v>
      </c>
      <c r="AM95" s="17">
        <f t="shared" si="176"/>
        <v>20942</v>
      </c>
      <c r="AO95" s="61"/>
    </row>
    <row r="96" spans="1:41" ht="12.75" customHeight="1" x14ac:dyDescent="0.2">
      <c r="A96" s="144"/>
      <c r="B96" s="133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v>27683.279999999999</v>
      </c>
      <c r="AL96" s="15">
        <f>'Ingreso de Datos 2024'!E38</f>
        <v>0</v>
      </c>
      <c r="AM96" s="18">
        <f t="shared" si="176"/>
        <v>2065693.6900000002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2024'!E39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2024'!E40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2024'!E41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2024'!E42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2024'!E43</f>
        <v>0</v>
      </c>
      <c r="AM101" s="17">
        <f t="shared" si="176"/>
        <v>80</v>
      </c>
      <c r="AO101" s="61"/>
    </row>
    <row r="102" spans="1:41" ht="12.75" customHeight="1" x14ac:dyDescent="0.2">
      <c r="A102" s="144"/>
      <c r="B102" s="133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2024'!E44</f>
        <v>0</v>
      </c>
      <c r="AM102" s="18">
        <f t="shared" si="176"/>
        <v>4424.8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v>605</v>
      </c>
      <c r="AL103" s="14">
        <f>'Ingreso de Datos 2024'!E45</f>
        <v>0</v>
      </c>
      <c r="AM103" s="87">
        <f t="shared" si="176"/>
        <v>2430</v>
      </c>
      <c r="AO103" s="61"/>
    </row>
    <row r="104" spans="1:41" ht="12.75" customHeight="1" x14ac:dyDescent="0.2">
      <c r="A104" s="144"/>
      <c r="B104" s="133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v>127033.3</v>
      </c>
      <c r="AL104" s="15">
        <f>'Ingreso de Datos 2024'!E46</f>
        <v>0</v>
      </c>
      <c r="AM104" s="88">
        <f t="shared" si="176"/>
        <v>463572.75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v>0</v>
      </c>
      <c r="AL105" s="59">
        <f>'Ingreso de Datos 2024'!E47</f>
        <v>0</v>
      </c>
      <c r="AM105" s="87">
        <f t="shared" si="176"/>
        <v>13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v>3200</v>
      </c>
      <c r="AL106" s="60">
        <f>'Ingreso de Datos 2024'!E48</f>
        <v>0</v>
      </c>
      <c r="AM106" s="88">
        <f t="shared" si="176"/>
        <v>14885.6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561</v>
      </c>
      <c r="AK107" s="17">
        <v>1266</v>
      </c>
      <c r="AL107" s="17">
        <f>'Ingreso de Datos 2024'!E49</f>
        <v>13</v>
      </c>
      <c r="AM107" s="17">
        <f t="shared" si="176"/>
        <v>4944</v>
      </c>
      <c r="AO107" s="61"/>
    </row>
    <row r="108" spans="1:41" ht="12.75" customHeight="1" x14ac:dyDescent="0.2">
      <c r="A108" s="142"/>
      <c r="B108" s="146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122541</v>
      </c>
      <c r="AK108" s="18">
        <v>300166</v>
      </c>
      <c r="AL108" s="18">
        <f>'Ingreso de Datos 2024'!E50</f>
        <v>2041</v>
      </c>
      <c r="AM108" s="18">
        <f t="shared" si="176"/>
        <v>994087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v>0</v>
      </c>
      <c r="AL109" s="14">
        <f>'Ingreso de Datos 2024'!E51</f>
        <v>0</v>
      </c>
      <c r="AM109" s="17">
        <f t="shared" si="176"/>
        <v>2179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v>0</v>
      </c>
      <c r="AL110" s="15">
        <f>'Ingreso de Datos 2024'!E52</f>
        <v>0</v>
      </c>
      <c r="AM110" s="18">
        <f t="shared" si="176"/>
        <v>48851.27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5576</v>
      </c>
      <c r="AC119" s="50">
        <f t="shared" si="178"/>
        <v>10081</v>
      </c>
      <c r="AD119" s="50">
        <f t="shared" si="178"/>
        <v>65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15722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1375992.5</v>
      </c>
      <c r="AC120" s="51">
        <f t="shared" si="180"/>
        <v>3947268.4099999992</v>
      </c>
      <c r="AD120" s="51">
        <f t="shared" si="180"/>
        <v>87955.200000000012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5411216.1099999994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2024'!E67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2024'!E68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2024'!E69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2024'!E70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2024'!E71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2024'!E72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2024'!E73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2024'!E74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2024'!E75</f>
        <v>0</v>
      </c>
      <c r="AM130" s="17">
        <f t="shared" si="182"/>
        <v>2473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2024'!E76</f>
        <v>0</v>
      </c>
      <c r="AM131" s="18">
        <f t="shared" si="182"/>
        <v>2766529.2299999991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2024'!E77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2024'!E78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2024'!E79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2024'!E80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2024'!E81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2024'!E82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2024'!E83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2024'!E84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2024'!E85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2024'!E86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2024'!E87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2024'!E88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2024'!E89</f>
        <v>0</v>
      </c>
      <c r="AM144" s="17">
        <f t="shared" si="182"/>
        <v>449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2024'!E90</f>
        <v>0</v>
      </c>
      <c r="AM145" s="18">
        <f t="shared" si="182"/>
        <v>422400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2024'!E91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2024'!E92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2024'!E93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2024'!E94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2024'!E95</f>
        <v>0</v>
      </c>
      <c r="AM150" s="17">
        <f t="shared" si="182"/>
        <v>12800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2024'!E96</f>
        <v>0</v>
      </c>
      <c r="AM151" s="18">
        <f t="shared" si="182"/>
        <v>2222286.8800000004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2024'!E97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2024'!E98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2024'!E99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2024'!E100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2024'!E101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2024'!E102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2024'!E103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2024'!E104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2024'!E105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2024'!E106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2024'!E107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2024'!E108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2024'!E109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2024'!E110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L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3432</v>
      </c>
      <c r="AK9" s="50">
        <f t="shared" ref="AK9" si="2">AK12+AK14+AK16+AK18+AK20+AK22+AK24+AK26+AK28+AK30+AK32+AK34+AK36+AK38+AK40+AK42+AK44+AK46+AK48+AK50+AK52+AK54</f>
        <v>6569</v>
      </c>
      <c r="AL9" s="50">
        <f t="shared" si="1"/>
        <v>2</v>
      </c>
      <c r="AM9" s="31">
        <f>SUM(D9:AL9)</f>
        <v>109252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129120</v>
      </c>
      <c r="E10" s="51">
        <f t="shared" si="3"/>
        <v>125760</v>
      </c>
      <c r="F10" s="51">
        <f t="shared" si="3"/>
        <v>130730</v>
      </c>
      <c r="G10" s="51">
        <f t="shared" si="3"/>
        <v>123027</v>
      </c>
      <c r="H10" s="51">
        <f t="shared" si="3"/>
        <v>174711</v>
      </c>
      <c r="I10" s="51">
        <f t="shared" si="3"/>
        <v>171822</v>
      </c>
      <c r="J10" s="51">
        <f t="shared" si="3"/>
        <v>173315</v>
      </c>
      <c r="K10" s="51">
        <f t="shared" si="3"/>
        <v>118929</v>
      </c>
      <c r="L10" s="51">
        <f t="shared" si="3"/>
        <v>84179</v>
      </c>
      <c r="M10" s="51">
        <f t="shared" si="3"/>
        <v>103119</v>
      </c>
      <c r="N10" s="51">
        <f t="shared" si="3"/>
        <v>111721</v>
      </c>
      <c r="O10" s="51">
        <f t="shared" si="3"/>
        <v>86796</v>
      </c>
      <c r="P10" s="51">
        <f t="shared" si="3"/>
        <v>277776</v>
      </c>
      <c r="Q10" s="51">
        <f t="shared" si="3"/>
        <v>348137</v>
      </c>
      <c r="R10" s="51">
        <f t="shared" si="3"/>
        <v>538623</v>
      </c>
      <c r="S10" s="51">
        <f t="shared" si="3"/>
        <v>491360</v>
      </c>
      <c r="T10" s="51">
        <f t="shared" si="3"/>
        <v>275363</v>
      </c>
      <c r="U10" s="51">
        <f t="shared" si="3"/>
        <v>967089</v>
      </c>
      <c r="V10" s="51">
        <f t="shared" si="3"/>
        <v>1924955.655</v>
      </c>
      <c r="W10" s="51">
        <f t="shared" si="3"/>
        <v>2373891.7599999998</v>
      </c>
      <c r="X10" s="51">
        <f t="shared" si="3"/>
        <v>1157828</v>
      </c>
      <c r="Y10" s="51">
        <f t="shared" si="3"/>
        <v>801964.7</v>
      </c>
      <c r="Z10" s="51">
        <f t="shared" si="3"/>
        <v>918069.64</v>
      </c>
      <c r="AA10" s="51">
        <f t="shared" si="3"/>
        <v>853894.11</v>
      </c>
      <c r="AB10" s="51">
        <f t="shared" si="3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L10" si="4">AD13+AD15+AD17+AD19+AD21+AD23+AD25+AD27+AD29+AD31+AD33+AD35+AD37+AD39+AD41+AD43+AD45+AD47+AD49+AD51+AD53+AD55</f>
        <v>1281149.3600000001</v>
      </c>
      <c r="AE10" s="51">
        <f t="shared" si="4"/>
        <v>2672319.8120000004</v>
      </c>
      <c r="AF10" s="51">
        <f t="shared" si="4"/>
        <v>2144401.9</v>
      </c>
      <c r="AG10" s="51">
        <f t="shared" si="4"/>
        <v>2119433.88</v>
      </c>
      <c r="AH10" s="51">
        <f t="shared" si="4"/>
        <v>2187386.3843700006</v>
      </c>
      <c r="AI10" s="51">
        <f t="shared" si="4"/>
        <v>2893992.1040000003</v>
      </c>
      <c r="AJ10" s="51">
        <f t="shared" si="4"/>
        <v>2703164.0399999996</v>
      </c>
      <c r="AK10" s="51">
        <f t="shared" ref="AK10" si="5">AK13+AK15+AK17+AK19+AK21+AK23+AK25+AK27+AK29+AK31+AK33+AK35+AK37+AK39+AK41+AK43+AK45+AK47+AK49+AK51+AK53+AK55</f>
        <v>7422507.9179999996</v>
      </c>
      <c r="AL10" s="51">
        <f t="shared" si="4"/>
        <v>6310</v>
      </c>
      <c r="AM10" s="33">
        <f>SUM(D10:AL10)</f>
        <v>38094994.869227707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</v>
      </c>
      <c r="E12" s="59">
        <f t="shared" si="6"/>
        <v>21</v>
      </c>
      <c r="F12" s="59">
        <f t="shared" si="6"/>
        <v>0</v>
      </c>
      <c r="G12" s="59">
        <f t="shared" si="6"/>
        <v>0</v>
      </c>
      <c r="H12" s="59">
        <f t="shared" si="6"/>
        <v>13</v>
      </c>
      <c r="I12" s="59">
        <f t="shared" si="6"/>
        <v>20</v>
      </c>
      <c r="J12" s="59">
        <f t="shared" si="6"/>
        <v>12</v>
      </c>
      <c r="K12" s="59">
        <f t="shared" si="6"/>
        <v>6</v>
      </c>
      <c r="L12" s="59">
        <f t="shared" si="6"/>
        <v>15</v>
      </c>
      <c r="M12" s="59">
        <f t="shared" si="6"/>
        <v>30</v>
      </c>
      <c r="N12" s="59">
        <f t="shared" si="6"/>
        <v>12</v>
      </c>
      <c r="O12" s="59">
        <f t="shared" si="6"/>
        <v>35</v>
      </c>
      <c r="P12" s="59">
        <f t="shared" si="6"/>
        <v>45</v>
      </c>
      <c r="Q12" s="59">
        <f t="shared" si="6"/>
        <v>40</v>
      </c>
      <c r="R12" s="59">
        <f t="shared" si="6"/>
        <v>8</v>
      </c>
      <c r="S12" s="59">
        <f t="shared" si="6"/>
        <v>29</v>
      </c>
      <c r="T12" s="59">
        <f t="shared" si="6"/>
        <v>8</v>
      </c>
      <c r="U12" s="59">
        <f t="shared" si="6"/>
        <v>6</v>
      </c>
      <c r="V12" s="59">
        <f t="shared" si="6"/>
        <v>0</v>
      </c>
      <c r="W12" s="59">
        <f t="shared" si="6"/>
        <v>16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317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110</v>
      </c>
      <c r="E13" s="60">
        <f t="shared" si="11"/>
        <v>2310</v>
      </c>
      <c r="F13" s="60">
        <f t="shared" si="11"/>
        <v>0</v>
      </c>
      <c r="G13" s="60">
        <f t="shared" si="11"/>
        <v>0</v>
      </c>
      <c r="H13" s="60">
        <f t="shared" si="11"/>
        <v>1570</v>
      </c>
      <c r="I13" s="60">
        <f t="shared" si="11"/>
        <v>2500</v>
      </c>
      <c r="J13" s="60">
        <f t="shared" si="11"/>
        <v>1800</v>
      </c>
      <c r="K13" s="60">
        <f t="shared" si="11"/>
        <v>900</v>
      </c>
      <c r="L13" s="60">
        <f t="shared" si="11"/>
        <v>2250</v>
      </c>
      <c r="M13" s="60">
        <f t="shared" si="11"/>
        <v>4500</v>
      </c>
      <c r="N13" s="60">
        <f t="shared" si="11"/>
        <v>1800</v>
      </c>
      <c r="O13" s="60">
        <f t="shared" si="11"/>
        <v>5250</v>
      </c>
      <c r="P13" s="60">
        <f t="shared" si="11"/>
        <v>7650</v>
      </c>
      <c r="Q13" s="60">
        <f t="shared" si="11"/>
        <v>6780</v>
      </c>
      <c r="R13" s="60">
        <f t="shared" si="11"/>
        <v>1360</v>
      </c>
      <c r="S13" s="60">
        <f t="shared" si="11"/>
        <v>4930</v>
      </c>
      <c r="T13" s="60">
        <f t="shared" si="11"/>
        <v>1360</v>
      </c>
      <c r="U13" s="60">
        <f t="shared" si="11"/>
        <v>2280</v>
      </c>
      <c r="V13" s="60">
        <f t="shared" si="11"/>
        <v>0</v>
      </c>
      <c r="W13" s="60">
        <f t="shared" si="11"/>
        <v>6480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53830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101</v>
      </c>
      <c r="G14" s="59">
        <f t="shared" si="15"/>
        <v>124</v>
      </c>
      <c r="H14" s="59">
        <f t="shared" si="15"/>
        <v>341</v>
      </c>
      <c r="I14" s="59">
        <f t="shared" si="15"/>
        <v>277</v>
      </c>
      <c r="J14" s="59">
        <f t="shared" si="15"/>
        <v>580</v>
      </c>
      <c r="K14" s="59">
        <f t="shared" si="15"/>
        <v>369</v>
      </c>
      <c r="L14" s="59">
        <f t="shared" si="15"/>
        <v>201</v>
      </c>
      <c r="M14" s="59">
        <f t="shared" si="15"/>
        <v>196</v>
      </c>
      <c r="N14" s="59">
        <f t="shared" si="15"/>
        <v>285</v>
      </c>
      <c r="O14" s="59">
        <f t="shared" si="15"/>
        <v>134</v>
      </c>
      <c r="P14" s="59">
        <f t="shared" si="15"/>
        <v>379</v>
      </c>
      <c r="Q14" s="59">
        <f t="shared" si="15"/>
        <v>442</v>
      </c>
      <c r="R14" s="59">
        <f t="shared" si="15"/>
        <v>286</v>
      </c>
      <c r="S14" s="59">
        <f t="shared" si="15"/>
        <v>328</v>
      </c>
      <c r="T14" s="59">
        <f t="shared" si="15"/>
        <v>68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4111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9190</v>
      </c>
      <c r="G15" s="60">
        <f t="shared" si="19"/>
        <v>12197</v>
      </c>
      <c r="H15" s="60">
        <f t="shared" si="19"/>
        <v>42781</v>
      </c>
      <c r="I15" s="60">
        <f t="shared" si="19"/>
        <v>35012</v>
      </c>
      <c r="J15" s="60">
        <f t="shared" si="19"/>
        <v>71365</v>
      </c>
      <c r="K15" s="60">
        <f t="shared" si="19"/>
        <v>46089</v>
      </c>
      <c r="L15" s="60">
        <f t="shared" si="19"/>
        <v>19699</v>
      </c>
      <c r="M15" s="60">
        <f t="shared" si="19"/>
        <v>21159</v>
      </c>
      <c r="N15" s="60">
        <f t="shared" si="19"/>
        <v>40231</v>
      </c>
      <c r="O15" s="60">
        <f t="shared" si="19"/>
        <v>19676</v>
      </c>
      <c r="P15" s="60">
        <f t="shared" si="19"/>
        <v>56850</v>
      </c>
      <c r="Q15" s="60">
        <f t="shared" si="19"/>
        <v>66282</v>
      </c>
      <c r="R15" s="60">
        <f t="shared" si="19"/>
        <v>42808</v>
      </c>
      <c r="S15" s="60">
        <f t="shared" si="19"/>
        <v>49200</v>
      </c>
      <c r="T15" s="60">
        <f t="shared" si="19"/>
        <v>10145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542684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220</v>
      </c>
      <c r="J16" s="59">
        <f t="shared" si="23"/>
        <v>24</v>
      </c>
      <c r="K16" s="59">
        <f t="shared" si="23"/>
        <v>32</v>
      </c>
      <c r="L16" s="59">
        <f t="shared" si="23"/>
        <v>38</v>
      </c>
      <c r="M16" s="59">
        <f t="shared" si="23"/>
        <v>136</v>
      </c>
      <c r="N16" s="59">
        <f t="shared" si="23"/>
        <v>78</v>
      </c>
      <c r="O16" s="59">
        <f t="shared" si="23"/>
        <v>211</v>
      </c>
      <c r="P16" s="59">
        <f t="shared" si="23"/>
        <v>278</v>
      </c>
      <c r="Q16" s="59">
        <f t="shared" si="23"/>
        <v>575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1592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30800</v>
      </c>
      <c r="J17" s="60">
        <f t="shared" si="27"/>
        <v>3360</v>
      </c>
      <c r="K17" s="60">
        <f t="shared" si="27"/>
        <v>4480</v>
      </c>
      <c r="L17" s="60">
        <f t="shared" si="27"/>
        <v>5320</v>
      </c>
      <c r="M17" s="60">
        <f t="shared" si="27"/>
        <v>19040</v>
      </c>
      <c r="N17" s="60">
        <f t="shared" si="27"/>
        <v>10920</v>
      </c>
      <c r="O17" s="60">
        <f t="shared" si="27"/>
        <v>29540</v>
      </c>
      <c r="P17" s="60">
        <f t="shared" si="27"/>
        <v>33360</v>
      </c>
      <c r="Q17" s="60">
        <f t="shared" si="27"/>
        <v>69000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205820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527</v>
      </c>
      <c r="Q18" s="59">
        <f t="shared" si="31"/>
        <v>654</v>
      </c>
      <c r="R18" s="59">
        <f t="shared" si="31"/>
        <v>1365</v>
      </c>
      <c r="S18" s="59">
        <f t="shared" si="31"/>
        <v>1142</v>
      </c>
      <c r="T18" s="59">
        <f t="shared" si="31"/>
        <v>256</v>
      </c>
      <c r="U18" s="59">
        <f t="shared" si="31"/>
        <v>1208</v>
      </c>
      <c r="V18" s="59">
        <f t="shared" si="31"/>
        <v>4762</v>
      </c>
      <c r="W18" s="59">
        <f t="shared" si="31"/>
        <v>2846</v>
      </c>
      <c r="X18" s="14">
        <f t="shared" si="31"/>
        <v>1623</v>
      </c>
      <c r="Y18" s="14">
        <f t="shared" si="31"/>
        <v>765</v>
      </c>
      <c r="Z18" s="14">
        <f t="shared" si="31"/>
        <v>98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15246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103205</v>
      </c>
      <c r="Q19" s="60">
        <f t="shared" si="35"/>
        <v>183120</v>
      </c>
      <c r="R19" s="60">
        <f t="shared" si="35"/>
        <v>382200</v>
      </c>
      <c r="S19" s="60">
        <f t="shared" si="35"/>
        <v>321020</v>
      </c>
      <c r="T19" s="60">
        <f t="shared" si="35"/>
        <v>87110</v>
      </c>
      <c r="U19" s="60">
        <f t="shared" si="35"/>
        <v>674556</v>
      </c>
      <c r="V19" s="60">
        <f t="shared" si="35"/>
        <v>1255040.605</v>
      </c>
      <c r="W19" s="60">
        <f t="shared" si="35"/>
        <v>1675805</v>
      </c>
      <c r="X19" s="15">
        <f t="shared" si="35"/>
        <v>944300</v>
      </c>
      <c r="Y19" s="15">
        <f t="shared" si="35"/>
        <v>485508.2</v>
      </c>
      <c r="Z19" s="15">
        <f t="shared" si="35"/>
        <v>62520.9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6174385.705000001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736</v>
      </c>
      <c r="AA20" s="14">
        <f t="shared" si="39"/>
        <v>370</v>
      </c>
      <c r="AB20" s="14">
        <f t="shared" si="39"/>
        <v>558</v>
      </c>
      <c r="AC20" s="14">
        <f t="shared" si="39"/>
        <v>718</v>
      </c>
      <c r="AD20" s="14">
        <f t="shared" si="39"/>
        <v>851</v>
      </c>
      <c r="AE20" s="14">
        <f t="shared" si="39"/>
        <v>948</v>
      </c>
      <c r="AF20" s="14">
        <f t="shared" si="39"/>
        <v>1450</v>
      </c>
      <c r="AG20" s="14">
        <f t="shared" ref="AG20:AH20" si="40">AG75+AG130</f>
        <v>653</v>
      </c>
      <c r="AH20" s="14">
        <f t="shared" si="40"/>
        <v>582</v>
      </c>
      <c r="AI20" s="14">
        <f t="shared" ref="AI20:AJ25" si="41">AI75+AI130</f>
        <v>1451</v>
      </c>
      <c r="AJ20" s="14">
        <f t="shared" si="41"/>
        <v>1034</v>
      </c>
      <c r="AK20" s="14">
        <f t="shared" ref="AK20" si="42">AK75+AK130</f>
        <v>4062</v>
      </c>
      <c r="AL20" s="14">
        <f t="shared" si="39"/>
        <v>0</v>
      </c>
      <c r="AM20" s="17">
        <f t="shared" si="10"/>
        <v>13413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516511.74</v>
      </c>
      <c r="AA21" s="15">
        <f t="shared" si="43"/>
        <v>452045</v>
      </c>
      <c r="AB21" s="15">
        <f t="shared" si="43"/>
        <v>613019.92089418136</v>
      </c>
      <c r="AC21" s="15">
        <f t="shared" si="43"/>
        <v>697895.25496353884</v>
      </c>
      <c r="AD21" s="15">
        <f t="shared" si="43"/>
        <v>852472.74</v>
      </c>
      <c r="AE21" s="15">
        <f t="shared" si="43"/>
        <v>2049036.5320000004</v>
      </c>
      <c r="AF21" s="15">
        <f t="shared" si="43"/>
        <v>1616217.78</v>
      </c>
      <c r="AG21" s="15">
        <f t="shared" ref="AG21:AH21" si="44">AG76+AG131</f>
        <v>728893.13000000012</v>
      </c>
      <c r="AH21" s="15">
        <f t="shared" si="44"/>
        <v>853762.77437</v>
      </c>
      <c r="AI21" s="15">
        <f t="shared" si="41"/>
        <v>2157566.9640000002</v>
      </c>
      <c r="AJ21" s="15">
        <f t="shared" si="41"/>
        <v>1911896.9799999997</v>
      </c>
      <c r="AK21" s="15">
        <f t="shared" ref="AK21" si="45">AK76+AK131</f>
        <v>6525351.7679999992</v>
      </c>
      <c r="AL21" s="15">
        <f>AL76+AL131</f>
        <v>5808</v>
      </c>
      <c r="AM21" s="18">
        <f t="shared" si="10"/>
        <v>18980478.584227718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</v>
      </c>
      <c r="AE22" s="14">
        <f t="shared" si="46"/>
        <v>34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" si="47">AK77+AK132</f>
        <v>0</v>
      </c>
      <c r="AL22" s="14">
        <f>AL77+AL132</f>
        <v>0</v>
      </c>
      <c r="AM22" s="17">
        <f t="shared" ref="AM22:AM25" si="48">SUM(D22:AL22)</f>
        <v>56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31165.200000000001</v>
      </c>
      <c r="AE23" s="15">
        <f t="shared" si="49"/>
        <v>48100.229999999996</v>
      </c>
      <c r="AF23" s="15">
        <f t="shared" si="49"/>
        <v>0</v>
      </c>
      <c r="AG23" s="15">
        <f t="shared" si="49"/>
        <v>0</v>
      </c>
      <c r="AH23" s="15">
        <f t="shared" si="49"/>
        <v>11528.07</v>
      </c>
      <c r="AI23" s="15">
        <f t="shared" si="41"/>
        <v>2986.2200000000003</v>
      </c>
      <c r="AJ23" s="15">
        <f t="shared" si="41"/>
        <v>0</v>
      </c>
      <c r="AK23" s="15">
        <f t="shared" ref="AK23" si="50">AK78+AK133</f>
        <v>0</v>
      </c>
      <c r="AL23" s="15">
        <f>AL78+AL133</f>
        <v>0</v>
      </c>
      <c r="AM23" s="18">
        <f t="shared" si="48"/>
        <v>93779.72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807</v>
      </c>
      <c r="E24" s="59">
        <f t="shared" si="51"/>
        <v>596</v>
      </c>
      <c r="F24" s="59">
        <f t="shared" si="51"/>
        <v>671</v>
      </c>
      <c r="G24" s="59">
        <f t="shared" si="51"/>
        <v>577</v>
      </c>
      <c r="H24" s="59">
        <f t="shared" si="51"/>
        <v>622</v>
      </c>
      <c r="I24" s="59">
        <f t="shared" si="51"/>
        <v>517</v>
      </c>
      <c r="J24" s="59">
        <f t="shared" si="51"/>
        <v>492</v>
      </c>
      <c r="K24" s="59">
        <f t="shared" si="51"/>
        <v>404</v>
      </c>
      <c r="L24" s="59">
        <f t="shared" si="51"/>
        <v>233</v>
      </c>
      <c r="M24" s="59">
        <f t="shared" si="51"/>
        <v>230</v>
      </c>
      <c r="N24" s="59">
        <f t="shared" si="51"/>
        <v>307</v>
      </c>
      <c r="O24" s="59">
        <f t="shared" si="51"/>
        <v>202</v>
      </c>
      <c r="P24" s="59">
        <f t="shared" si="51"/>
        <v>208</v>
      </c>
      <c r="Q24" s="59">
        <f t="shared" si="51"/>
        <v>120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5986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99410</v>
      </c>
      <c r="E25" s="60">
        <f t="shared" si="53"/>
        <v>67050</v>
      </c>
      <c r="F25" s="60">
        <f t="shared" si="53"/>
        <v>77540</v>
      </c>
      <c r="G25" s="60">
        <f t="shared" si="53"/>
        <v>65710</v>
      </c>
      <c r="H25" s="60">
        <f t="shared" si="53"/>
        <v>69430</v>
      </c>
      <c r="I25" s="60">
        <f t="shared" si="53"/>
        <v>58510</v>
      </c>
      <c r="J25" s="60">
        <f t="shared" si="53"/>
        <v>51070</v>
      </c>
      <c r="K25" s="60">
        <f t="shared" si="53"/>
        <v>41360</v>
      </c>
      <c r="L25" s="60">
        <f t="shared" si="53"/>
        <v>23880</v>
      </c>
      <c r="M25" s="60">
        <f t="shared" si="53"/>
        <v>24020</v>
      </c>
      <c r="N25" s="60">
        <f t="shared" si="53"/>
        <v>31080</v>
      </c>
      <c r="O25" s="60">
        <f t="shared" si="53"/>
        <v>23050</v>
      </c>
      <c r="P25" s="60">
        <f t="shared" si="53"/>
        <v>21140</v>
      </c>
      <c r="Q25" s="60">
        <f t="shared" si="53"/>
        <v>13670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666920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370</v>
      </c>
      <c r="E26" s="59">
        <f t="shared" si="55"/>
        <v>705</v>
      </c>
      <c r="F26" s="59">
        <f t="shared" si="55"/>
        <v>550</v>
      </c>
      <c r="G26" s="59">
        <f t="shared" si="55"/>
        <v>564</v>
      </c>
      <c r="H26" s="59">
        <f t="shared" si="55"/>
        <v>677</v>
      </c>
      <c r="I26" s="59">
        <f t="shared" si="55"/>
        <v>500</v>
      </c>
      <c r="J26" s="59">
        <f t="shared" si="55"/>
        <v>508</v>
      </c>
      <c r="K26" s="59">
        <f t="shared" si="55"/>
        <v>290</v>
      </c>
      <c r="L26" s="59">
        <f t="shared" si="55"/>
        <v>367</v>
      </c>
      <c r="M26" s="59">
        <f t="shared" si="55"/>
        <v>371</v>
      </c>
      <c r="N26" s="59">
        <f t="shared" si="55"/>
        <v>304</v>
      </c>
      <c r="O26" s="59">
        <f t="shared" si="55"/>
        <v>90</v>
      </c>
      <c r="P26" s="59">
        <f t="shared" si="55"/>
        <v>525</v>
      </c>
      <c r="Q26" s="59">
        <f t="shared" si="55"/>
        <v>50</v>
      </c>
      <c r="R26" s="59">
        <f t="shared" si="55"/>
        <v>184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6055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29600</v>
      </c>
      <c r="E27" s="60">
        <f t="shared" si="59"/>
        <v>56400</v>
      </c>
      <c r="F27" s="60">
        <f t="shared" si="59"/>
        <v>44000</v>
      </c>
      <c r="G27" s="60">
        <f t="shared" si="59"/>
        <v>45120</v>
      </c>
      <c r="H27" s="60">
        <f t="shared" si="59"/>
        <v>60930</v>
      </c>
      <c r="I27" s="60">
        <f t="shared" si="59"/>
        <v>45000</v>
      </c>
      <c r="J27" s="60">
        <f t="shared" si="59"/>
        <v>45720</v>
      </c>
      <c r="K27" s="60">
        <f t="shared" si="59"/>
        <v>26100</v>
      </c>
      <c r="L27" s="60">
        <f t="shared" si="59"/>
        <v>33030</v>
      </c>
      <c r="M27" s="60">
        <f t="shared" si="59"/>
        <v>33390</v>
      </c>
      <c r="N27" s="60">
        <f t="shared" si="59"/>
        <v>27360</v>
      </c>
      <c r="O27" s="60">
        <f t="shared" si="59"/>
        <v>8100</v>
      </c>
      <c r="P27" s="60">
        <f t="shared" si="59"/>
        <v>53530</v>
      </c>
      <c r="Q27" s="60">
        <f t="shared" si="59"/>
        <v>4500</v>
      </c>
      <c r="R27" s="60">
        <f t="shared" si="59"/>
        <v>16560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529340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9</v>
      </c>
      <c r="N28" s="59">
        <f t="shared" si="63"/>
        <v>3</v>
      </c>
      <c r="O28" s="59">
        <f t="shared" si="63"/>
        <v>10</v>
      </c>
      <c r="P28" s="59">
        <f t="shared" si="63"/>
        <v>15</v>
      </c>
      <c r="Q28" s="59">
        <f t="shared" si="63"/>
        <v>41</v>
      </c>
      <c r="R28" s="59">
        <f t="shared" si="63"/>
        <v>103</v>
      </c>
      <c r="S28" s="59">
        <f t="shared" si="63"/>
        <v>175</v>
      </c>
      <c r="T28" s="59">
        <f t="shared" si="63"/>
        <v>148</v>
      </c>
      <c r="U28" s="59">
        <f t="shared" si="63"/>
        <v>67</v>
      </c>
      <c r="V28" s="59">
        <f t="shared" si="63"/>
        <v>53</v>
      </c>
      <c r="W28" s="59">
        <f t="shared" si="63"/>
        <v>9</v>
      </c>
      <c r="X28" s="14">
        <f t="shared" si="63"/>
        <v>11</v>
      </c>
      <c r="Y28" s="14">
        <f t="shared" si="63"/>
        <v>12</v>
      </c>
      <c r="Z28" s="14">
        <f t="shared" si="63"/>
        <v>4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1</v>
      </c>
      <c r="AL28" s="14">
        <f t="shared" si="63"/>
        <v>1</v>
      </c>
      <c r="AM28" s="17">
        <f t="shared" si="10"/>
        <v>663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1010</v>
      </c>
      <c r="N29" s="60">
        <f t="shared" si="67"/>
        <v>330</v>
      </c>
      <c r="O29" s="60">
        <f t="shared" si="67"/>
        <v>1180</v>
      </c>
      <c r="P29" s="60">
        <f t="shared" si="67"/>
        <v>2041</v>
      </c>
      <c r="Q29" s="60">
        <f t="shared" si="67"/>
        <v>4785</v>
      </c>
      <c r="R29" s="60">
        <f t="shared" si="67"/>
        <v>10665</v>
      </c>
      <c r="S29" s="60">
        <f t="shared" si="67"/>
        <v>21380</v>
      </c>
      <c r="T29" s="60">
        <f t="shared" si="67"/>
        <v>14964</v>
      </c>
      <c r="U29" s="60">
        <f t="shared" si="67"/>
        <v>6420</v>
      </c>
      <c r="V29" s="60">
        <f t="shared" si="67"/>
        <v>6057.05</v>
      </c>
      <c r="W29" s="60">
        <f t="shared" si="67"/>
        <v>1100.23</v>
      </c>
      <c r="X29" s="15">
        <f t="shared" si="67"/>
        <v>1657</v>
      </c>
      <c r="Y29" s="15">
        <f t="shared" si="67"/>
        <v>2116</v>
      </c>
      <c r="Z29" s="15">
        <f t="shared" si="67"/>
        <v>800</v>
      </c>
      <c r="AA29" s="15">
        <f t="shared" si="67"/>
        <v>128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140</v>
      </c>
      <c r="AL29" s="15">
        <f t="shared" si="67"/>
        <v>382</v>
      </c>
      <c r="AM29" s="18">
        <f t="shared" si="10"/>
        <v>75155.28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740</v>
      </c>
      <c r="S30" s="59">
        <f t="shared" si="71"/>
        <v>849</v>
      </c>
      <c r="T30" s="59">
        <f t="shared" si="71"/>
        <v>1478</v>
      </c>
      <c r="U30" s="59">
        <f t="shared" si="71"/>
        <v>1737</v>
      </c>
      <c r="V30" s="59">
        <f t="shared" si="71"/>
        <v>649</v>
      </c>
      <c r="W30" s="59">
        <f t="shared" si="71"/>
        <v>1052</v>
      </c>
      <c r="X30" s="14">
        <f t="shared" si="71"/>
        <v>773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7278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85030</v>
      </c>
      <c r="S31" s="60">
        <f t="shared" si="75"/>
        <v>94830</v>
      </c>
      <c r="T31" s="60">
        <f t="shared" si="75"/>
        <v>160768</v>
      </c>
      <c r="U31" s="60">
        <f t="shared" si="75"/>
        <v>238552</v>
      </c>
      <c r="V31" s="60">
        <f t="shared" si="75"/>
        <v>98450</v>
      </c>
      <c r="W31" s="60">
        <f t="shared" si="75"/>
        <v>184500</v>
      </c>
      <c r="X31" s="15">
        <f t="shared" si="75"/>
        <v>135450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997580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0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1101</v>
      </c>
      <c r="Z34" s="14">
        <f t="shared" si="87"/>
        <v>925</v>
      </c>
      <c r="AA34" s="14">
        <f t="shared" si="87"/>
        <v>538</v>
      </c>
      <c r="AB34" s="14">
        <f t="shared" si="87"/>
        <v>322</v>
      </c>
      <c r="AC34" s="14">
        <f t="shared" si="87"/>
        <v>473</v>
      </c>
      <c r="AD34" s="14">
        <f t="shared" si="87"/>
        <v>367</v>
      </c>
      <c r="AE34" s="14">
        <f t="shared" si="87"/>
        <v>290</v>
      </c>
      <c r="AF34" s="14">
        <f t="shared" si="87"/>
        <v>528</v>
      </c>
      <c r="AG34" s="14">
        <f t="shared" ref="AG34:AH34" si="88">AG89+AG144</f>
        <v>488</v>
      </c>
      <c r="AH34" s="14">
        <f t="shared" si="88"/>
        <v>647</v>
      </c>
      <c r="AI34" s="14">
        <f t="shared" ref="AI34:AJ34" si="89">AI89+AI144</f>
        <v>563</v>
      </c>
      <c r="AJ34" s="14">
        <f t="shared" si="89"/>
        <v>585</v>
      </c>
      <c r="AK34" s="14">
        <f t="shared" ref="AK34" si="90">AK89+AK144</f>
        <v>176</v>
      </c>
      <c r="AL34" s="14">
        <f t="shared" si="87"/>
        <v>0</v>
      </c>
      <c r="AM34" s="17">
        <f t="shared" si="10"/>
        <v>7003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248610</v>
      </c>
      <c r="Z35" s="15">
        <f t="shared" si="91"/>
        <v>246220</v>
      </c>
      <c r="AA35" s="15">
        <f t="shared" si="91"/>
        <v>181040</v>
      </c>
      <c r="AB35" s="15">
        <f t="shared" si="91"/>
        <v>112960</v>
      </c>
      <c r="AC35" s="15">
        <f t="shared" si="91"/>
        <v>198070</v>
      </c>
      <c r="AD35" s="15">
        <f t="shared" si="91"/>
        <v>158650</v>
      </c>
      <c r="AE35" s="15">
        <f t="shared" si="91"/>
        <v>118968</v>
      </c>
      <c r="AF35" s="15">
        <f t="shared" si="91"/>
        <v>208910</v>
      </c>
      <c r="AG35" s="15">
        <f t="shared" ref="AG35:AH35" si="92">AG90+AG145</f>
        <v>197100</v>
      </c>
      <c r="AH35" s="15">
        <f t="shared" si="92"/>
        <v>261900</v>
      </c>
      <c r="AI35" s="15">
        <f t="shared" ref="AI35:AJ35" si="93">AI90+AI145</f>
        <v>257470</v>
      </c>
      <c r="AJ35" s="15">
        <f t="shared" si="93"/>
        <v>248780</v>
      </c>
      <c r="AK35" s="15">
        <f t="shared" ref="AK35" si="94">AK90+AK145</f>
        <v>74020</v>
      </c>
      <c r="AL35" s="15">
        <f t="shared" si="91"/>
        <v>0</v>
      </c>
      <c r="AM35" s="18">
        <f t="shared" si="10"/>
        <v>2512698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398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398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165568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165568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397</v>
      </c>
      <c r="AF38" s="14">
        <f t="shared" si="103"/>
        <v>316</v>
      </c>
      <c r="AG38" s="14">
        <f t="shared" ref="AG38:AH38" si="104">AG93+AG148</f>
        <v>2281</v>
      </c>
      <c r="AH38" s="14">
        <f t="shared" si="104"/>
        <v>1531</v>
      </c>
      <c r="AI38" s="14">
        <f t="shared" ref="AI38:AJ38" si="105">AI93+AI148</f>
        <v>528</v>
      </c>
      <c r="AJ38" s="14">
        <f t="shared" si="105"/>
        <v>590</v>
      </c>
      <c r="AK38" s="14">
        <f t="shared" ref="AK38" si="106">AK93+AK148</f>
        <v>899</v>
      </c>
      <c r="AL38" s="14">
        <f t="shared" si="103"/>
        <v>0</v>
      </c>
      <c r="AM38" s="17">
        <f t="shared" si="10"/>
        <v>6542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185002</v>
      </c>
      <c r="AF39" s="15">
        <f t="shared" si="107"/>
        <v>147256</v>
      </c>
      <c r="AG39" s="15">
        <f t="shared" ref="AG39:AH39" si="108">AG94+AG149</f>
        <v>1062946</v>
      </c>
      <c r="AH39" s="15">
        <f t="shared" si="108"/>
        <v>713446</v>
      </c>
      <c r="AI39" s="15">
        <f t="shared" ref="AI39:AJ39" si="109">AI94+AI149</f>
        <v>265584</v>
      </c>
      <c r="AJ39" s="15">
        <f t="shared" si="109"/>
        <v>363204</v>
      </c>
      <c r="AK39" s="15">
        <f t="shared" ref="AK39" si="110">AK94+AK149</f>
        <v>553784</v>
      </c>
      <c r="AL39" s="15">
        <f t="shared" si="107"/>
        <v>0</v>
      </c>
      <c r="AM39" s="18">
        <f t="shared" si="10"/>
        <v>3291222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30</v>
      </c>
      <c r="U40" s="59">
        <f t="shared" si="111"/>
        <v>661</v>
      </c>
      <c r="V40" s="59">
        <f t="shared" si="111"/>
        <v>3660</v>
      </c>
      <c r="W40" s="59">
        <f t="shared" si="111"/>
        <v>3656</v>
      </c>
      <c r="X40" s="14">
        <f t="shared" si="111"/>
        <v>907</v>
      </c>
      <c r="Y40" s="14">
        <f t="shared" si="111"/>
        <v>1038</v>
      </c>
      <c r="Z40" s="14">
        <f t="shared" si="111"/>
        <v>1194</v>
      </c>
      <c r="AA40" s="14">
        <f t="shared" si="111"/>
        <v>3512</v>
      </c>
      <c r="AB40" s="14">
        <f t="shared" si="111"/>
        <v>1751</v>
      </c>
      <c r="AC40" s="14">
        <f t="shared" si="111"/>
        <v>3473</v>
      </c>
      <c r="AD40" s="14">
        <f t="shared" si="111"/>
        <v>3138</v>
      </c>
      <c r="AE40" s="14">
        <f t="shared" si="111"/>
        <v>3085</v>
      </c>
      <c r="AF40" s="14">
        <f t="shared" si="111"/>
        <v>2080</v>
      </c>
      <c r="AG40" s="14">
        <f t="shared" ref="AG40:AH40" si="112">AG95+AG150</f>
        <v>827</v>
      </c>
      <c r="AH40" s="14">
        <f t="shared" si="112"/>
        <v>2259</v>
      </c>
      <c r="AI40" s="14">
        <f t="shared" ref="AI40:AJ40" si="113">AI95+AI150</f>
        <v>685</v>
      </c>
      <c r="AJ40" s="14">
        <f t="shared" si="113"/>
        <v>334</v>
      </c>
      <c r="AK40" s="14">
        <f t="shared" ref="AK40" si="114">AK95+AK150</f>
        <v>64</v>
      </c>
      <c r="AL40" s="14">
        <f t="shared" si="111"/>
        <v>0</v>
      </c>
      <c r="AM40" s="17">
        <f t="shared" si="10"/>
        <v>32354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1016</v>
      </c>
      <c r="U41" s="60">
        <f t="shared" si="115"/>
        <v>45281</v>
      </c>
      <c r="V41" s="60">
        <f t="shared" si="115"/>
        <v>565408</v>
      </c>
      <c r="W41" s="60">
        <f t="shared" si="115"/>
        <v>506006.53</v>
      </c>
      <c r="X41" s="15">
        <f t="shared" si="115"/>
        <v>76421</v>
      </c>
      <c r="Y41" s="15">
        <f t="shared" si="115"/>
        <v>61126</v>
      </c>
      <c r="Z41" s="15">
        <f t="shared" si="115"/>
        <v>80827</v>
      </c>
      <c r="AA41" s="15">
        <f t="shared" si="115"/>
        <v>220681.11</v>
      </c>
      <c r="AB41" s="15">
        <f t="shared" si="115"/>
        <v>127086.85</v>
      </c>
      <c r="AC41" s="15">
        <f t="shared" si="115"/>
        <v>277094.17999999993</v>
      </c>
      <c r="AD41" s="15">
        <f t="shared" si="115"/>
        <v>215266.62</v>
      </c>
      <c r="AE41" s="15">
        <f t="shared" si="115"/>
        <v>227661.87</v>
      </c>
      <c r="AF41" s="15">
        <f t="shared" si="115"/>
        <v>119265.87</v>
      </c>
      <c r="AG41" s="15">
        <f t="shared" ref="AG41:AH41" si="116">AG96+AG151</f>
        <v>60325.25</v>
      </c>
      <c r="AH41" s="15">
        <f t="shared" si="116"/>
        <v>114582.12</v>
      </c>
      <c r="AI41" s="15">
        <f t="shared" ref="AI41:AJ41" si="117">AI96+AI151</f>
        <v>34147.57</v>
      </c>
      <c r="AJ41" s="15">
        <f t="shared" si="117"/>
        <v>15236</v>
      </c>
      <c r="AK41" s="15">
        <f t="shared" ref="AK41" si="118">AK96+AK151</f>
        <v>4543</v>
      </c>
      <c r="AL41" s="15">
        <f t="shared" si="115"/>
        <v>0</v>
      </c>
      <c r="AM41" s="18">
        <f t="shared" si="10"/>
        <v>2751975.97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75</v>
      </c>
      <c r="Z46" s="14">
        <f t="shared" si="135"/>
        <v>182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257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4604.5</v>
      </c>
      <c r="Z47" s="15">
        <f t="shared" si="139"/>
        <v>11190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15794.5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239</v>
      </c>
      <c r="AH48" s="87">
        <f t="shared" si="144"/>
        <v>1045</v>
      </c>
      <c r="AI48" s="87">
        <f t="shared" ref="AI48:AJ48" si="145">AI103+AI159</f>
        <v>487</v>
      </c>
      <c r="AJ48" s="87">
        <f t="shared" si="145"/>
        <v>506</v>
      </c>
      <c r="AK48" s="87">
        <f t="shared" ref="AK48" si="146">AK103+AK159</f>
        <v>751</v>
      </c>
      <c r="AL48" s="87">
        <f t="shared" si="143"/>
        <v>0</v>
      </c>
      <c r="AM48" s="87">
        <f t="shared" si="10"/>
        <v>3028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17144.5</v>
      </c>
      <c r="AH49" s="88">
        <f t="shared" si="148"/>
        <v>146844.99</v>
      </c>
      <c r="AI49" s="88">
        <f t="shared" ref="AI49:AJ49" si="149">AI104+AI160</f>
        <v>86637.06</v>
      </c>
      <c r="AJ49" s="88">
        <f t="shared" si="149"/>
        <v>90452.06</v>
      </c>
      <c r="AK49" s="88">
        <f t="shared" ref="AK49" si="150">AK104+AK160</f>
        <v>112813.15</v>
      </c>
      <c r="AL49" s="88">
        <f t="shared" si="147"/>
        <v>0</v>
      </c>
      <c r="AM49" s="88">
        <f t="shared" si="10"/>
        <v>453891.76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9</v>
      </c>
      <c r="AF50" s="87">
        <f t="shared" si="151"/>
        <v>10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0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19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3351.18</v>
      </c>
      <c r="AF51" s="88">
        <f t="shared" si="155"/>
        <v>4554.75</v>
      </c>
      <c r="AG51" s="88">
        <f t="shared" ref="AG51:AH51" si="156">AG106+AG162</f>
        <v>0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0</v>
      </c>
      <c r="AK51" s="88">
        <f t="shared" ref="AK51" si="158">AK106+AK162</f>
        <v>0</v>
      </c>
      <c r="AL51" s="88">
        <f t="shared" si="155"/>
        <v>0</v>
      </c>
      <c r="AM51" s="88">
        <f t="shared" si="10"/>
        <v>7905.93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31</v>
      </c>
      <c r="AC52" s="14">
        <f t="shared" si="159"/>
        <v>41</v>
      </c>
      <c r="AD52" s="14">
        <f t="shared" si="159"/>
        <v>140</v>
      </c>
      <c r="AE52" s="14">
        <f t="shared" si="159"/>
        <v>234</v>
      </c>
      <c r="AF52" s="14">
        <f t="shared" si="159"/>
        <v>278</v>
      </c>
      <c r="AG52" s="14">
        <f t="shared" ref="AG52:AH52" si="160">AG107+AG162</f>
        <v>320</v>
      </c>
      <c r="AH52" s="14">
        <f t="shared" si="160"/>
        <v>330</v>
      </c>
      <c r="AI52" s="14">
        <f t="shared" ref="AI52:AJ52" si="161">AI107+AI162</f>
        <v>357</v>
      </c>
      <c r="AJ52" s="14">
        <f t="shared" si="161"/>
        <v>383</v>
      </c>
      <c r="AK52" s="14">
        <f t="shared" ref="AK52" si="162">AK107+AK162</f>
        <v>616</v>
      </c>
      <c r="AL52" s="14">
        <f t="shared" si="159"/>
        <v>1</v>
      </c>
      <c r="AM52" s="17">
        <f t="shared" si="10"/>
        <v>2731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5208</v>
      </c>
      <c r="AC53" s="15">
        <f t="shared" si="163"/>
        <v>5246.4</v>
      </c>
      <c r="AD53" s="15">
        <f t="shared" si="163"/>
        <v>23594.800000000003</v>
      </c>
      <c r="AE53" s="15">
        <f t="shared" si="163"/>
        <v>40200</v>
      </c>
      <c r="AF53" s="15">
        <f t="shared" si="163"/>
        <v>48197.5</v>
      </c>
      <c r="AG53" s="15">
        <f t="shared" ref="AG53:AH53" si="164">AG108+AG163</f>
        <v>53025</v>
      </c>
      <c r="AH53" s="15">
        <f t="shared" si="164"/>
        <v>55838</v>
      </c>
      <c r="AI53" s="15">
        <f t="shared" ref="AI53:AJ53" si="165">AI108+AI163</f>
        <v>67580.899999999994</v>
      </c>
      <c r="AJ53" s="15">
        <f t="shared" si="165"/>
        <v>73595</v>
      </c>
      <c r="AK53" s="15">
        <f t="shared" ref="AK53" si="166">AK108+AK163</f>
        <v>151856</v>
      </c>
      <c r="AL53" s="15">
        <f t="shared" si="163"/>
        <v>120</v>
      </c>
      <c r="AM53" s="18">
        <f t="shared" si="10"/>
        <v>524461.6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1245</v>
      </c>
      <c r="AI54" s="59">
        <f t="shared" si="167"/>
        <v>958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2203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29484.43</v>
      </c>
      <c r="AI55" s="60">
        <f t="shared" si="170"/>
        <v>22019.39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51503.82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L64" si="172">E67+E69+E71+E73+E75+E77+E79+E81+E83+E85+E87+E89+E91+E93+E95+E97+E99+E101+E103+E105+E107+E109</f>
        <v>1322</v>
      </c>
      <c r="F64" s="50">
        <f t="shared" si="172"/>
        <v>1322</v>
      </c>
      <c r="G64" s="50">
        <f t="shared" si="172"/>
        <v>1265</v>
      </c>
      <c r="H64" s="50">
        <f t="shared" si="172"/>
        <v>1653</v>
      </c>
      <c r="I64" s="50">
        <f t="shared" si="172"/>
        <v>1534</v>
      </c>
      <c r="J64" s="50">
        <f t="shared" si="172"/>
        <v>1616</v>
      </c>
      <c r="K64" s="50">
        <f t="shared" si="172"/>
        <v>1101</v>
      </c>
      <c r="L64" s="50">
        <f t="shared" si="172"/>
        <v>854</v>
      </c>
      <c r="M64" s="50">
        <f t="shared" si="172"/>
        <v>972</v>
      </c>
      <c r="N64" s="50">
        <f t="shared" si="172"/>
        <v>989</v>
      </c>
      <c r="O64" s="50">
        <f t="shared" si="172"/>
        <v>682</v>
      </c>
      <c r="P64" s="50">
        <f t="shared" si="172"/>
        <v>1977</v>
      </c>
      <c r="Q64" s="50">
        <f t="shared" si="172"/>
        <v>1922</v>
      </c>
      <c r="R64" s="50">
        <f t="shared" si="172"/>
        <v>2686</v>
      </c>
      <c r="S64" s="50">
        <f t="shared" si="172"/>
        <v>2523</v>
      </c>
      <c r="T64" s="50">
        <f t="shared" si="172"/>
        <v>1988</v>
      </c>
      <c r="U64" s="50">
        <f t="shared" si="172"/>
        <v>3679</v>
      </c>
      <c r="V64" s="50">
        <f t="shared" si="172"/>
        <v>9124</v>
      </c>
      <c r="W64" s="50">
        <f t="shared" si="172"/>
        <v>7579</v>
      </c>
      <c r="X64" s="50">
        <f t="shared" si="172"/>
        <v>3314</v>
      </c>
      <c r="Y64" s="50">
        <f t="shared" si="172"/>
        <v>2991</v>
      </c>
      <c r="Z64" s="50">
        <f t="shared" si="172"/>
        <v>3139</v>
      </c>
      <c r="AA64" s="50">
        <f t="shared" si="172"/>
        <v>4421</v>
      </c>
      <c r="AB64" s="50">
        <f t="shared" si="172"/>
        <v>2662</v>
      </c>
      <c r="AC64" s="50">
        <f t="shared" si="172"/>
        <v>3735</v>
      </c>
      <c r="AD64" s="50">
        <f t="shared" si="172"/>
        <v>4514</v>
      </c>
      <c r="AE64" s="50">
        <f t="shared" si="172"/>
        <v>4997</v>
      </c>
      <c r="AF64" s="50">
        <f t="shared" si="172"/>
        <v>4662</v>
      </c>
      <c r="AG64" s="50">
        <f t="shared" si="172"/>
        <v>4808</v>
      </c>
      <c r="AH64" s="50">
        <f t="shared" si="172"/>
        <v>7639</v>
      </c>
      <c r="AI64" s="50">
        <f t="shared" si="172"/>
        <v>5029</v>
      </c>
      <c r="AJ64" s="50">
        <f t="shared" si="172"/>
        <v>3432</v>
      </c>
      <c r="AK64" s="50">
        <f t="shared" ref="AK64" si="173">AK67+AK69+AK71+AK73+AK75+AK77+AK79+AK81+AK83+AK85+AK87+AK89+AK91+AK93+AK95+AK97+AK99+AK101+AK103+AK105+AK107+AK109</f>
        <v>6569</v>
      </c>
      <c r="AL64" s="50">
        <f t="shared" si="172"/>
        <v>2</v>
      </c>
      <c r="AM64" s="31">
        <f>SUM(D64:AL64)</f>
        <v>107880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L65" si="174">E68+E70+E72+E74+E76+E78+E80+E82+E84+E86+E88+E90+E92+E94+E96+E98+E100+E102+E104+E106+E108+E110</f>
        <v>125760</v>
      </c>
      <c r="F65" s="51">
        <f t="shared" si="174"/>
        <v>130730</v>
      </c>
      <c r="G65" s="51">
        <f t="shared" si="174"/>
        <v>123027</v>
      </c>
      <c r="H65" s="51">
        <f t="shared" si="174"/>
        <v>174711</v>
      </c>
      <c r="I65" s="51">
        <f t="shared" si="174"/>
        <v>171822</v>
      </c>
      <c r="J65" s="51">
        <f t="shared" si="174"/>
        <v>173315</v>
      </c>
      <c r="K65" s="51">
        <f t="shared" si="174"/>
        <v>118929</v>
      </c>
      <c r="L65" s="51">
        <f t="shared" si="174"/>
        <v>84179</v>
      </c>
      <c r="M65" s="51">
        <f t="shared" si="174"/>
        <v>103119</v>
      </c>
      <c r="N65" s="51">
        <f t="shared" si="174"/>
        <v>111721</v>
      </c>
      <c r="O65" s="51">
        <f t="shared" si="174"/>
        <v>86796</v>
      </c>
      <c r="P65" s="51">
        <f t="shared" si="174"/>
        <v>277776</v>
      </c>
      <c r="Q65" s="51">
        <f t="shared" si="174"/>
        <v>348137</v>
      </c>
      <c r="R65" s="51">
        <f t="shared" si="174"/>
        <v>538623</v>
      </c>
      <c r="S65" s="51">
        <f t="shared" si="174"/>
        <v>491360</v>
      </c>
      <c r="T65" s="51">
        <f t="shared" si="174"/>
        <v>275363</v>
      </c>
      <c r="U65" s="51">
        <f t="shared" si="174"/>
        <v>967089</v>
      </c>
      <c r="V65" s="51">
        <f t="shared" si="174"/>
        <v>1924955.655</v>
      </c>
      <c r="W65" s="51">
        <f t="shared" si="174"/>
        <v>2373891.7599999998</v>
      </c>
      <c r="X65" s="51">
        <f t="shared" si="174"/>
        <v>1157828</v>
      </c>
      <c r="Y65" s="51">
        <f t="shared" si="174"/>
        <v>801964.7</v>
      </c>
      <c r="Z65" s="51">
        <f t="shared" si="174"/>
        <v>918069.64</v>
      </c>
      <c r="AA65" s="51">
        <f t="shared" si="174"/>
        <v>853894.11</v>
      </c>
      <c r="AB65" s="51">
        <f t="shared" si="174"/>
        <v>858274.77089418133</v>
      </c>
      <c r="AC65" s="51">
        <f t="shared" si="174"/>
        <v>1213087.5549635387</v>
      </c>
      <c r="AD65" s="51">
        <f t="shared" si="174"/>
        <v>1268308.8899999999</v>
      </c>
      <c r="AE65" s="51">
        <f t="shared" si="174"/>
        <v>2672319.8120000004</v>
      </c>
      <c r="AF65" s="51">
        <f t="shared" si="174"/>
        <v>2144401.9</v>
      </c>
      <c r="AG65" s="51">
        <f t="shared" si="174"/>
        <v>2119433.88</v>
      </c>
      <c r="AH65" s="51">
        <f t="shared" si="174"/>
        <v>2187386.3843700006</v>
      </c>
      <c r="AI65" s="51">
        <f t="shared" si="174"/>
        <v>2893992.1040000003</v>
      </c>
      <c r="AJ65" s="51">
        <f t="shared" si="174"/>
        <v>2703164.0399999996</v>
      </c>
      <c r="AK65" s="51">
        <f t="shared" ref="AK65" si="175">AK68+AK70+AK72+AK74+AK76+AK78+AK80+AK82+AK84+AK86+AK88+AK90+AK92+AK94+AK96+AK98+AK100+AK102+AK104+AK106+AK108+AK110</f>
        <v>7422507.9179999996</v>
      </c>
      <c r="AL65" s="51">
        <f t="shared" si="174"/>
        <v>6310</v>
      </c>
      <c r="AM65" s="33">
        <f>SUM(D65:AL65)</f>
        <v>37951368.119227715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2024'!F9</f>
        <v>0</v>
      </c>
      <c r="AM67" s="17">
        <f t="shared" ref="AM67:AM110" si="176">SUM(D67:AL67)</f>
        <v>317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2024'!F10</f>
        <v>0</v>
      </c>
      <c r="AM68" s="18">
        <f t="shared" si="176"/>
        <v>53830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2024'!F11</f>
        <v>0</v>
      </c>
      <c r="AM69" s="17">
        <f t="shared" si="176"/>
        <v>4111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2024'!F12</f>
        <v>0</v>
      </c>
      <c r="AM70" s="18">
        <f t="shared" si="176"/>
        <v>542684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2024'!F13</f>
        <v>0</v>
      </c>
      <c r="AM71" s="17">
        <f t="shared" si="176"/>
        <v>1592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2024'!F14</f>
        <v>0</v>
      </c>
      <c r="AM72" s="18">
        <f t="shared" si="176"/>
        <v>205820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2024'!F15</f>
        <v>0</v>
      </c>
      <c r="AM73" s="17">
        <f t="shared" si="176"/>
        <v>15246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2024'!F16</f>
        <v>0</v>
      </c>
      <c r="AM74" s="18">
        <f t="shared" si="176"/>
        <v>6174385.705000001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v>4062</v>
      </c>
      <c r="AL75" s="14">
        <f>'Ingreso de Datos 2024'!F17</f>
        <v>0</v>
      </c>
      <c r="AM75" s="17">
        <f t="shared" si="176"/>
        <v>13406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v>6525351.7679999992</v>
      </c>
      <c r="AL76" s="15">
        <f>'Ingreso de Datos 2024'!F18</f>
        <v>5808</v>
      </c>
      <c r="AM76" s="18">
        <f t="shared" si="176"/>
        <v>18972457.584227718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f>'Ingreso de Datos 2024'!F19</f>
        <v>0</v>
      </c>
      <c r="AM77" s="17">
        <f t="shared" ref="AM77:AM80" si="177">SUM(D77:AL77)</f>
        <v>56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v>0</v>
      </c>
      <c r="AL78" s="18">
        <f>'Ingreso de Datos 2024'!F20</f>
        <v>0</v>
      </c>
      <c r="AM78" s="18">
        <f t="shared" si="177"/>
        <v>93779.72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2024'!F21</f>
        <v>0</v>
      </c>
      <c r="AM79" s="17">
        <f t="shared" si="177"/>
        <v>5986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2024'!F22</f>
        <v>0</v>
      </c>
      <c r="AM80" s="18">
        <f t="shared" si="177"/>
        <v>666920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2024'!F23</f>
        <v>0</v>
      </c>
      <c r="AM81" s="17">
        <f t="shared" si="176"/>
        <v>6055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2024'!F24</f>
        <v>0</v>
      </c>
      <c r="AM82" s="18">
        <f t="shared" si="176"/>
        <v>529340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f>'Ingreso de Datos 2024'!F25</f>
        <v>1</v>
      </c>
      <c r="AM83" s="17">
        <f t="shared" si="176"/>
        <v>663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140</v>
      </c>
      <c r="AL84" s="15">
        <f>'Ingreso de Datos 2024'!F26</f>
        <v>382</v>
      </c>
      <c r="AM84" s="18">
        <f t="shared" si="176"/>
        <v>75155.28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2024'!F27</f>
        <v>0</v>
      </c>
      <c r="AM85" s="17">
        <f t="shared" si="176"/>
        <v>7278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2024'!F28</f>
        <v>0</v>
      </c>
      <c r="AM86" s="18">
        <f t="shared" si="176"/>
        <v>997580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2024'!F29</f>
        <v>0</v>
      </c>
      <c r="AM87" s="17">
        <f t="shared" si="176"/>
        <v>0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2024'!F30</f>
        <v>0</v>
      </c>
      <c r="AM88" s="18">
        <f t="shared" si="176"/>
        <v>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v>176</v>
      </c>
      <c r="AL89" s="14">
        <f>'Ingreso de Datos 2024'!F31</f>
        <v>0</v>
      </c>
      <c r="AM89" s="17">
        <f t="shared" si="176"/>
        <v>6992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v>74020</v>
      </c>
      <c r="AL90" s="15">
        <f>'Ingreso de Datos 2024'!F32</f>
        <v>0</v>
      </c>
      <c r="AM90" s="18">
        <f t="shared" si="176"/>
        <v>2501698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2024'!F33</f>
        <v>0</v>
      </c>
      <c r="AM91" s="17">
        <f t="shared" si="176"/>
        <v>398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2024'!F34</f>
        <v>0</v>
      </c>
      <c r="AM92" s="18">
        <f t="shared" si="176"/>
        <v>165568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v>899</v>
      </c>
      <c r="AL93" s="14">
        <f>'Ingreso de Datos 2024'!F35</f>
        <v>0</v>
      </c>
      <c r="AM93" s="17">
        <f t="shared" si="176"/>
        <v>6542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v>553784</v>
      </c>
      <c r="AL94" s="15">
        <f>'Ingreso de Datos 2024'!F36</f>
        <v>0</v>
      </c>
      <c r="AM94" s="18">
        <f t="shared" si="176"/>
        <v>3291222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v>64</v>
      </c>
      <c r="AL95" s="14">
        <f>'Ingreso de Datos 2024'!F37</f>
        <v>0</v>
      </c>
      <c r="AM95" s="17">
        <f t="shared" si="176"/>
        <v>31000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v>4543</v>
      </c>
      <c r="AL96" s="15">
        <f>'Ingreso de Datos 2024'!F38</f>
        <v>0</v>
      </c>
      <c r="AM96" s="18">
        <f t="shared" si="176"/>
        <v>2627370.2200000002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2024'!F39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2024'!F40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2024'!F41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2024'!F42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2024'!F43</f>
        <v>0</v>
      </c>
      <c r="AM101" s="17">
        <f t="shared" si="176"/>
        <v>257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2024'!F44</f>
        <v>0</v>
      </c>
      <c r="AM102" s="18">
        <f t="shared" si="176"/>
        <v>15794.5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v>751</v>
      </c>
      <c r="AL103" s="14">
        <f>'Ingreso de Datos 2024'!F45</f>
        <v>0</v>
      </c>
      <c r="AM103" s="87">
        <f t="shared" si="176"/>
        <v>3028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v>112813.15</v>
      </c>
      <c r="AL104" s="15">
        <f>'Ingreso de Datos 2024'!F46</f>
        <v>0</v>
      </c>
      <c r="AM104" s="88">
        <f t="shared" si="176"/>
        <v>453891.76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7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f>'Ingreso de Datos 2024'!F47</f>
        <v>0</v>
      </c>
      <c r="AM105" s="87">
        <f t="shared" si="176"/>
        <v>19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8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f>'Ingreso de Datos 2024'!F48</f>
        <v>0</v>
      </c>
      <c r="AM106" s="88">
        <f t="shared" si="176"/>
        <v>7905.93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383</v>
      </c>
      <c r="AK107" s="17">
        <v>616</v>
      </c>
      <c r="AL107" s="17">
        <f>'Ingreso de Datos 2024'!F49</f>
        <v>1</v>
      </c>
      <c r="AM107" s="17">
        <f t="shared" si="176"/>
        <v>2731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73595</v>
      </c>
      <c r="AK108" s="18">
        <v>151856</v>
      </c>
      <c r="AL108" s="18">
        <f>'Ingreso de Datos 2024'!F50</f>
        <v>120</v>
      </c>
      <c r="AM108" s="18">
        <f t="shared" si="176"/>
        <v>524461.6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v>0</v>
      </c>
      <c r="AL109" s="14">
        <f>'Ingreso de Datos 2024'!F51</f>
        <v>0</v>
      </c>
      <c r="AM109" s="17">
        <f t="shared" si="176"/>
        <v>2203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v>0</v>
      </c>
      <c r="AL110" s="15">
        <f>'Ingreso de Datos 2024'!F52</f>
        <v>0</v>
      </c>
      <c r="AM110" s="18">
        <f t="shared" si="176"/>
        <v>51503.82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1368</v>
      </c>
      <c r="AD119" s="50">
        <f t="shared" si="178"/>
        <v>4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1372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130786.27999999997</v>
      </c>
      <c r="AD120" s="51">
        <f t="shared" si="180"/>
        <v>12840.47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143626.74999999997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2024'!F67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2024'!F68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2024'!F69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2024'!F70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2024'!F71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2024'!F72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2024'!F73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2024'!F74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2024'!F75</f>
        <v>0</v>
      </c>
      <c r="AM130" s="17">
        <f t="shared" si="182"/>
        <v>7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2024'!F76</f>
        <v>0</v>
      </c>
      <c r="AM131" s="18">
        <f t="shared" si="182"/>
        <v>8021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2024'!F77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2024'!F78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2024'!F79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2024'!F80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2024'!F81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2024'!F82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2024'!F83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2024'!F84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2024'!F85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2024'!F86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2024'!F87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2024'!F88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2024'!F89</f>
        <v>0</v>
      </c>
      <c r="AM144" s="17">
        <f t="shared" si="182"/>
        <v>11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2024'!F90</f>
        <v>0</v>
      </c>
      <c r="AM145" s="18">
        <f t="shared" si="182"/>
        <v>11000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2024'!F91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2024'!F92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2024'!F93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2024'!F94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2024'!F95</f>
        <v>0</v>
      </c>
      <c r="AM150" s="17">
        <f t="shared" si="182"/>
        <v>1354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2024'!F96</f>
        <v>0</v>
      </c>
      <c r="AM151" s="18">
        <f t="shared" si="182"/>
        <v>124605.74999999997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2024'!F97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2024'!F98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2024'!F99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2024'!F100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2024'!F101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2024'!F102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2024'!F103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2024'!F104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2024'!F105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2024'!F106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2024'!F107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2024'!F108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2024'!F109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2024'!F110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L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ref="AK9" si="2">AK12+AK14+AK16+AK18+AK20+AK22+AK24+AK26+AK28+AK30+AK32+AK34+AK36+AK38+AK40+AK42+AK44+AK46+AK48+AK50+AK52+AK54</f>
        <v>2205</v>
      </c>
      <c r="AL9" s="50">
        <f t="shared" si="1"/>
        <v>396</v>
      </c>
      <c r="AM9" s="31">
        <f>SUM(D9:AL9)</f>
        <v>69876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65990</v>
      </c>
      <c r="E10" s="51">
        <f t="shared" si="3"/>
        <v>47800</v>
      </c>
      <c r="F10" s="51">
        <f t="shared" si="3"/>
        <v>50160</v>
      </c>
      <c r="G10" s="51">
        <f t="shared" si="3"/>
        <v>49890</v>
      </c>
      <c r="H10" s="51">
        <f t="shared" si="3"/>
        <v>55065</v>
      </c>
      <c r="I10" s="51">
        <f t="shared" si="3"/>
        <v>44850</v>
      </c>
      <c r="J10" s="51">
        <f t="shared" si="3"/>
        <v>65627</v>
      </c>
      <c r="K10" s="51">
        <f t="shared" si="3"/>
        <v>125020</v>
      </c>
      <c r="L10" s="51">
        <f t="shared" si="3"/>
        <v>50885</v>
      </c>
      <c r="M10" s="51">
        <f t="shared" si="3"/>
        <v>77944</v>
      </c>
      <c r="N10" s="51">
        <f t="shared" si="3"/>
        <v>61471</v>
      </c>
      <c r="O10" s="51">
        <f t="shared" si="3"/>
        <v>131811</v>
      </c>
      <c r="P10" s="51">
        <f t="shared" si="3"/>
        <v>272867</v>
      </c>
      <c r="Q10" s="51">
        <f t="shared" si="3"/>
        <v>217873</v>
      </c>
      <c r="R10" s="51">
        <f t="shared" si="3"/>
        <v>370127</v>
      </c>
      <c r="S10" s="51">
        <f t="shared" si="3"/>
        <v>334951</v>
      </c>
      <c r="T10" s="51">
        <f t="shared" si="3"/>
        <v>398894</v>
      </c>
      <c r="U10" s="51">
        <f t="shared" si="3"/>
        <v>636817</v>
      </c>
      <c r="V10" s="51">
        <f t="shared" si="3"/>
        <v>550341.16999999993</v>
      </c>
      <c r="W10" s="51">
        <f t="shared" si="3"/>
        <v>943905.86</v>
      </c>
      <c r="X10" s="51">
        <f t="shared" si="3"/>
        <v>687101</v>
      </c>
      <c r="Y10" s="51">
        <f t="shared" si="3"/>
        <v>461348.28</v>
      </c>
      <c r="Z10" s="51">
        <f t="shared" si="3"/>
        <v>622454.41</v>
      </c>
      <c r="AA10" s="51">
        <f t="shared" si="3"/>
        <v>600088.93000000005</v>
      </c>
      <c r="AB10" s="51">
        <f t="shared" si="3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L10" si="4">AD13+AD15+AD17+AD19+AD21+AD23+AD25+AD27+AD29+AD31+AD33+AD35+AD37+AD39+AD41+AD43+AD45+AD47+AD49+AD51+AD53+AD55</f>
        <v>1729163.7552312282</v>
      </c>
      <c r="AE10" s="51">
        <f t="shared" si="4"/>
        <v>1125891.4709814214</v>
      </c>
      <c r="AF10" s="51">
        <f t="shared" si="4"/>
        <v>956836.74900000007</v>
      </c>
      <c r="AG10" s="51">
        <f t="shared" si="4"/>
        <v>1140503.8920437044</v>
      </c>
      <c r="AH10" s="51">
        <f t="shared" si="4"/>
        <v>2256776.2000000002</v>
      </c>
      <c r="AI10" s="51">
        <f t="shared" si="4"/>
        <v>2769663.4854999995</v>
      </c>
      <c r="AJ10" s="51">
        <f t="shared" si="4"/>
        <v>2860870.3106999998</v>
      </c>
      <c r="AK10" s="51">
        <f t="shared" ref="AK10" si="5">AK13+AK15+AK17+AK19+AK21+AK23+AK25+AK27+AK29+AK31+AK33+AK35+AK37+AK39+AK41+AK43+AK45+AK47+AK49+AK51+AK53+AK55</f>
        <v>2580481.4730000002</v>
      </c>
      <c r="AL10" s="51">
        <f t="shared" si="4"/>
        <v>701857.80599999998</v>
      </c>
      <c r="AM10" s="33">
        <f>SUM(D10:AL10)</f>
        <v>27092034.495241325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8</v>
      </c>
      <c r="E12" s="59">
        <f t="shared" si="6"/>
        <v>14</v>
      </c>
      <c r="F12" s="59">
        <f t="shared" si="6"/>
        <v>34</v>
      </c>
      <c r="G12" s="59">
        <f t="shared" si="6"/>
        <v>24</v>
      </c>
      <c r="H12" s="59">
        <f t="shared" si="6"/>
        <v>29</v>
      </c>
      <c r="I12" s="59">
        <f t="shared" si="6"/>
        <v>47</v>
      </c>
      <c r="J12" s="59">
        <f t="shared" si="6"/>
        <v>44</v>
      </c>
      <c r="K12" s="59">
        <f t="shared" si="6"/>
        <v>256</v>
      </c>
      <c r="L12" s="59">
        <f t="shared" si="6"/>
        <v>105</v>
      </c>
      <c r="M12" s="59">
        <f t="shared" si="6"/>
        <v>126</v>
      </c>
      <c r="N12" s="59">
        <f t="shared" si="6"/>
        <v>41</v>
      </c>
      <c r="O12" s="59">
        <f t="shared" si="6"/>
        <v>170</v>
      </c>
      <c r="P12" s="59">
        <f t="shared" si="6"/>
        <v>393</v>
      </c>
      <c r="Q12" s="59">
        <f t="shared" si="6"/>
        <v>285</v>
      </c>
      <c r="R12" s="59">
        <f t="shared" si="6"/>
        <v>347</v>
      </c>
      <c r="S12" s="59">
        <f t="shared" si="6"/>
        <v>234</v>
      </c>
      <c r="T12" s="59">
        <f t="shared" si="6"/>
        <v>235</v>
      </c>
      <c r="U12" s="59">
        <f t="shared" si="6"/>
        <v>13</v>
      </c>
      <c r="V12" s="59">
        <f t="shared" si="6"/>
        <v>172</v>
      </c>
      <c r="W12" s="59">
        <f t="shared" si="6"/>
        <v>160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2737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940</v>
      </c>
      <c r="E13" s="60">
        <f t="shared" si="11"/>
        <v>2040</v>
      </c>
      <c r="F13" s="60">
        <f t="shared" si="11"/>
        <v>5100</v>
      </c>
      <c r="G13" s="60">
        <f t="shared" si="11"/>
        <v>3600</v>
      </c>
      <c r="H13" s="60">
        <f t="shared" si="11"/>
        <v>4330</v>
      </c>
      <c r="I13" s="60">
        <f t="shared" si="11"/>
        <v>7230</v>
      </c>
      <c r="J13" s="60">
        <f t="shared" si="11"/>
        <v>6750</v>
      </c>
      <c r="K13" s="60">
        <f t="shared" si="11"/>
        <v>44500</v>
      </c>
      <c r="L13" s="60">
        <f t="shared" si="11"/>
        <v>17250</v>
      </c>
      <c r="M13" s="60">
        <f t="shared" si="11"/>
        <v>19350</v>
      </c>
      <c r="N13" s="60">
        <f t="shared" si="11"/>
        <v>6500</v>
      </c>
      <c r="O13" s="60">
        <f t="shared" si="11"/>
        <v>26640</v>
      </c>
      <c r="P13" s="60">
        <f t="shared" si="11"/>
        <v>63045</v>
      </c>
      <c r="Q13" s="60">
        <f t="shared" si="11"/>
        <v>46730</v>
      </c>
      <c r="R13" s="60">
        <f t="shared" si="11"/>
        <v>57690</v>
      </c>
      <c r="S13" s="60">
        <f t="shared" si="11"/>
        <v>40380</v>
      </c>
      <c r="T13" s="60">
        <f t="shared" si="11"/>
        <v>39825</v>
      </c>
      <c r="U13" s="60">
        <f t="shared" si="11"/>
        <v>4802</v>
      </c>
      <c r="V13" s="60">
        <f t="shared" si="11"/>
        <v>65238.18</v>
      </c>
      <c r="W13" s="60">
        <f t="shared" si="11"/>
        <v>63710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525650.17999999993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25</v>
      </c>
      <c r="I14" s="59">
        <f t="shared" si="15"/>
        <v>22</v>
      </c>
      <c r="J14" s="59">
        <f t="shared" si="15"/>
        <v>21</v>
      </c>
      <c r="K14" s="59">
        <f t="shared" si="15"/>
        <v>0</v>
      </c>
      <c r="L14" s="59">
        <f t="shared" si="15"/>
        <v>23</v>
      </c>
      <c r="M14" s="59">
        <f t="shared" si="15"/>
        <v>327</v>
      </c>
      <c r="N14" s="59">
        <f t="shared" si="15"/>
        <v>318</v>
      </c>
      <c r="O14" s="59">
        <f t="shared" si="15"/>
        <v>387</v>
      </c>
      <c r="P14" s="59">
        <f t="shared" si="15"/>
        <v>461</v>
      </c>
      <c r="Q14" s="59">
        <f t="shared" si="15"/>
        <v>238</v>
      </c>
      <c r="R14" s="59">
        <f t="shared" si="15"/>
        <v>128</v>
      </c>
      <c r="S14" s="59">
        <f t="shared" si="15"/>
        <v>32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1988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875</v>
      </c>
      <c r="I15" s="60">
        <f t="shared" si="19"/>
        <v>770</v>
      </c>
      <c r="J15" s="60">
        <f t="shared" si="19"/>
        <v>667</v>
      </c>
      <c r="K15" s="60">
        <f t="shared" si="19"/>
        <v>0</v>
      </c>
      <c r="L15" s="60">
        <f t="shared" si="19"/>
        <v>805</v>
      </c>
      <c r="M15" s="60">
        <f t="shared" si="19"/>
        <v>15344</v>
      </c>
      <c r="N15" s="60">
        <f t="shared" si="19"/>
        <v>10331</v>
      </c>
      <c r="O15" s="60">
        <f t="shared" si="19"/>
        <v>19351</v>
      </c>
      <c r="P15" s="60">
        <f t="shared" si="19"/>
        <v>15999</v>
      </c>
      <c r="Q15" s="60">
        <f t="shared" si="19"/>
        <v>7633</v>
      </c>
      <c r="R15" s="60">
        <f t="shared" si="19"/>
        <v>4327</v>
      </c>
      <c r="S15" s="60">
        <f t="shared" si="19"/>
        <v>1120</v>
      </c>
      <c r="T15" s="60">
        <f t="shared" si="19"/>
        <v>210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77432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9</v>
      </c>
      <c r="J16" s="59">
        <f t="shared" si="23"/>
        <v>80</v>
      </c>
      <c r="K16" s="59">
        <f t="shared" si="23"/>
        <v>80</v>
      </c>
      <c r="L16" s="59">
        <f t="shared" si="23"/>
        <v>24</v>
      </c>
      <c r="M16" s="59">
        <f t="shared" si="23"/>
        <v>72</v>
      </c>
      <c r="N16" s="59">
        <f t="shared" si="23"/>
        <v>79</v>
      </c>
      <c r="O16" s="59">
        <f t="shared" si="23"/>
        <v>94</v>
      </c>
      <c r="P16" s="59">
        <f t="shared" si="23"/>
        <v>112</v>
      </c>
      <c r="Q16" s="59">
        <f t="shared" si="23"/>
        <v>438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988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1260</v>
      </c>
      <c r="J17" s="60">
        <f t="shared" si="27"/>
        <v>11200</v>
      </c>
      <c r="K17" s="60">
        <f t="shared" si="27"/>
        <v>11200</v>
      </c>
      <c r="L17" s="60">
        <f t="shared" si="27"/>
        <v>3360</v>
      </c>
      <c r="M17" s="60">
        <f t="shared" si="27"/>
        <v>10080</v>
      </c>
      <c r="N17" s="60">
        <f t="shared" si="27"/>
        <v>11060</v>
      </c>
      <c r="O17" s="60">
        <f t="shared" si="27"/>
        <v>13160</v>
      </c>
      <c r="P17" s="60">
        <f t="shared" si="27"/>
        <v>13440</v>
      </c>
      <c r="Q17" s="60">
        <f t="shared" si="27"/>
        <v>52560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127320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245</v>
      </c>
      <c r="Q18" s="59">
        <f t="shared" si="31"/>
        <v>338</v>
      </c>
      <c r="R18" s="59">
        <f t="shared" si="31"/>
        <v>829</v>
      </c>
      <c r="S18" s="59">
        <f t="shared" si="31"/>
        <v>672</v>
      </c>
      <c r="T18" s="59">
        <f t="shared" si="31"/>
        <v>745</v>
      </c>
      <c r="U18" s="59">
        <f t="shared" si="31"/>
        <v>974</v>
      </c>
      <c r="V18" s="59">
        <f t="shared" si="31"/>
        <v>718</v>
      </c>
      <c r="W18" s="59">
        <f t="shared" si="31"/>
        <v>682</v>
      </c>
      <c r="X18" s="14">
        <f t="shared" si="31"/>
        <v>1232</v>
      </c>
      <c r="Y18" s="14">
        <f t="shared" si="31"/>
        <v>525</v>
      </c>
      <c r="Z18" s="14">
        <f t="shared" si="31"/>
        <v>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6961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67493</v>
      </c>
      <c r="Q19" s="60">
        <f t="shared" si="35"/>
        <v>94640</v>
      </c>
      <c r="R19" s="60">
        <f t="shared" si="35"/>
        <v>232120</v>
      </c>
      <c r="S19" s="60">
        <f t="shared" si="35"/>
        <v>192492</v>
      </c>
      <c r="T19" s="60">
        <f t="shared" si="35"/>
        <v>246737</v>
      </c>
      <c r="U19" s="60">
        <f t="shared" si="35"/>
        <v>417449</v>
      </c>
      <c r="V19" s="60">
        <f t="shared" si="35"/>
        <v>308412</v>
      </c>
      <c r="W19" s="60">
        <f t="shared" si="35"/>
        <v>313112</v>
      </c>
      <c r="X19" s="15">
        <f t="shared" si="35"/>
        <v>566873</v>
      </c>
      <c r="Y19" s="15">
        <f t="shared" si="35"/>
        <v>254017.28</v>
      </c>
      <c r="Z19" s="15">
        <f t="shared" si="35"/>
        <v>807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2694152.28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710</v>
      </c>
      <c r="AA20" s="14">
        <f t="shared" si="39"/>
        <v>482</v>
      </c>
      <c r="AB20" s="14">
        <f t="shared" si="39"/>
        <v>107</v>
      </c>
      <c r="AC20" s="14">
        <f t="shared" si="39"/>
        <v>849</v>
      </c>
      <c r="AD20" s="14">
        <f t="shared" si="39"/>
        <v>838</v>
      </c>
      <c r="AE20" s="14">
        <f t="shared" si="39"/>
        <v>592</v>
      </c>
      <c r="AF20" s="14">
        <f t="shared" si="39"/>
        <v>506</v>
      </c>
      <c r="AG20" s="14">
        <f t="shared" ref="AG20:AH20" si="40">AG75+AG130</f>
        <v>524</v>
      </c>
      <c r="AH20" s="14">
        <f t="shared" si="40"/>
        <v>926</v>
      </c>
      <c r="AI20" s="14">
        <f t="shared" ref="AI20:AJ25" si="41">AI75+AI130</f>
        <v>1373</v>
      </c>
      <c r="AJ20" s="14">
        <f t="shared" si="41"/>
        <v>1109</v>
      </c>
      <c r="AK20" s="14">
        <f t="shared" ref="AK20" si="42">AK75+AK130</f>
        <v>1230</v>
      </c>
      <c r="AL20" s="14">
        <f t="shared" si="39"/>
        <v>394</v>
      </c>
      <c r="AM20" s="17">
        <f t="shared" si="10"/>
        <v>9640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376199</v>
      </c>
      <c r="AA21" s="15">
        <f t="shared" si="43"/>
        <v>386626</v>
      </c>
      <c r="AB21" s="15">
        <f t="shared" si="43"/>
        <v>326041.86499999999</v>
      </c>
      <c r="AC21" s="15">
        <f t="shared" si="43"/>
        <v>1216879.5477849701</v>
      </c>
      <c r="AD21" s="15">
        <f t="shared" si="43"/>
        <v>908605.73523122806</v>
      </c>
      <c r="AE21" s="15">
        <f t="shared" si="43"/>
        <v>734068.77098142146</v>
      </c>
      <c r="AF21" s="15">
        <f t="shared" si="43"/>
        <v>575240.57900000003</v>
      </c>
      <c r="AG21" s="15">
        <f t="shared" ref="AG21:AH21" si="44">AG76+AG131</f>
        <v>500928.55204370432</v>
      </c>
      <c r="AH21" s="15">
        <f t="shared" si="44"/>
        <v>957430.61</v>
      </c>
      <c r="AI21" s="15">
        <f t="shared" si="41"/>
        <v>2008425.4075</v>
      </c>
      <c r="AJ21" s="15">
        <f t="shared" si="41"/>
        <v>2153546.5907000001</v>
      </c>
      <c r="AK21" s="15">
        <f t="shared" ref="AK21" si="45">AK76+AK131</f>
        <v>2058914.2279999999</v>
      </c>
      <c r="AL21" s="15">
        <f>AL76+AL131</f>
        <v>700572.5</v>
      </c>
      <c r="AM21" s="18">
        <f t="shared" si="10"/>
        <v>12903479.386241324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62</v>
      </c>
      <c r="AE22" s="14">
        <f t="shared" si="46"/>
        <v>5</v>
      </c>
      <c r="AF22" s="14">
        <f t="shared" si="46"/>
        <v>13</v>
      </c>
      <c r="AG22" s="14">
        <f t="shared" si="46"/>
        <v>8</v>
      </c>
      <c r="AH22" s="14">
        <f t="shared" si="46"/>
        <v>38</v>
      </c>
      <c r="AI22" s="14">
        <f t="shared" si="41"/>
        <v>40</v>
      </c>
      <c r="AJ22" s="14">
        <f t="shared" si="41"/>
        <v>0</v>
      </c>
      <c r="AK22" s="14">
        <f t="shared" ref="AK22" si="47">AK77+AK132</f>
        <v>32</v>
      </c>
      <c r="AL22" s="14">
        <f>AL77+AL132</f>
        <v>0</v>
      </c>
      <c r="AM22" s="17">
        <f t="shared" ref="AM22:AM25" si="48">SUM(D22:AL22)</f>
        <v>198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76928.67</v>
      </c>
      <c r="AE23" s="15">
        <f t="shared" si="49"/>
        <v>4694</v>
      </c>
      <c r="AF23" s="15">
        <f t="shared" si="49"/>
        <v>9557.6</v>
      </c>
      <c r="AG23" s="15">
        <f t="shared" si="49"/>
        <v>5501.6</v>
      </c>
      <c r="AH23" s="15">
        <f t="shared" si="49"/>
        <v>47384.47</v>
      </c>
      <c r="AI23" s="15">
        <f t="shared" si="41"/>
        <v>41544.142999999996</v>
      </c>
      <c r="AJ23" s="15">
        <f t="shared" si="41"/>
        <v>11421.079999999998</v>
      </c>
      <c r="AK23" s="15">
        <f t="shared" ref="AK23" si="50">AK78+AK133</f>
        <v>43520.104999999996</v>
      </c>
      <c r="AL23" s="15">
        <f>AL78+AL133</f>
        <v>604.30600000000004</v>
      </c>
      <c r="AM23" s="18">
        <f t="shared" si="48"/>
        <v>241155.97400000002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159</v>
      </c>
      <c r="E24" s="59">
        <f t="shared" si="51"/>
        <v>152</v>
      </c>
      <c r="F24" s="59">
        <f t="shared" si="51"/>
        <v>143</v>
      </c>
      <c r="G24" s="59">
        <f t="shared" si="51"/>
        <v>129</v>
      </c>
      <c r="H24" s="59">
        <f t="shared" si="51"/>
        <v>118</v>
      </c>
      <c r="I24" s="59">
        <f t="shared" si="51"/>
        <v>75</v>
      </c>
      <c r="J24" s="59">
        <f t="shared" si="51"/>
        <v>70</v>
      </c>
      <c r="K24" s="59">
        <f t="shared" si="51"/>
        <v>71</v>
      </c>
      <c r="L24" s="59">
        <f t="shared" si="51"/>
        <v>135</v>
      </c>
      <c r="M24" s="59">
        <f t="shared" si="51"/>
        <v>88</v>
      </c>
      <c r="N24" s="59">
        <f t="shared" si="51"/>
        <v>79</v>
      </c>
      <c r="O24" s="59">
        <f t="shared" si="51"/>
        <v>156</v>
      </c>
      <c r="P24" s="59">
        <f t="shared" si="51"/>
        <v>50</v>
      </c>
      <c r="Q24" s="59">
        <f t="shared" si="51"/>
        <v>18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1443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20730</v>
      </c>
      <c r="E25" s="60">
        <f t="shared" si="53"/>
        <v>18560</v>
      </c>
      <c r="F25" s="60">
        <f t="shared" si="53"/>
        <v>17860</v>
      </c>
      <c r="G25" s="60">
        <f t="shared" si="53"/>
        <v>14930</v>
      </c>
      <c r="H25" s="60">
        <f t="shared" si="53"/>
        <v>13410</v>
      </c>
      <c r="I25" s="60">
        <f t="shared" si="53"/>
        <v>8590</v>
      </c>
      <c r="J25" s="60">
        <f t="shared" si="53"/>
        <v>7140</v>
      </c>
      <c r="K25" s="60">
        <f t="shared" si="53"/>
        <v>7220</v>
      </c>
      <c r="L25" s="60">
        <f t="shared" si="53"/>
        <v>15070</v>
      </c>
      <c r="M25" s="60">
        <f t="shared" si="53"/>
        <v>9230</v>
      </c>
      <c r="N25" s="60">
        <f t="shared" si="53"/>
        <v>8620</v>
      </c>
      <c r="O25" s="60">
        <f t="shared" si="53"/>
        <v>17980</v>
      </c>
      <c r="P25" s="60">
        <f t="shared" si="53"/>
        <v>4500</v>
      </c>
      <c r="Q25" s="60">
        <f t="shared" si="53"/>
        <v>1620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165460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554</v>
      </c>
      <c r="E26" s="59">
        <f t="shared" si="55"/>
        <v>340</v>
      </c>
      <c r="F26" s="59">
        <f t="shared" si="55"/>
        <v>340</v>
      </c>
      <c r="G26" s="59">
        <f t="shared" si="55"/>
        <v>392</v>
      </c>
      <c r="H26" s="59">
        <f t="shared" si="55"/>
        <v>405</v>
      </c>
      <c r="I26" s="59">
        <f t="shared" si="55"/>
        <v>300</v>
      </c>
      <c r="J26" s="59">
        <f t="shared" si="55"/>
        <v>443</v>
      </c>
      <c r="K26" s="59">
        <f t="shared" si="55"/>
        <v>690</v>
      </c>
      <c r="L26" s="59">
        <f t="shared" si="55"/>
        <v>160</v>
      </c>
      <c r="M26" s="59">
        <f t="shared" si="55"/>
        <v>266</v>
      </c>
      <c r="N26" s="59">
        <f t="shared" si="55"/>
        <v>270</v>
      </c>
      <c r="O26" s="59">
        <f t="shared" si="55"/>
        <v>601</v>
      </c>
      <c r="P26" s="59">
        <f t="shared" si="55"/>
        <v>1174</v>
      </c>
      <c r="Q26" s="59">
        <f t="shared" si="55"/>
        <v>88</v>
      </c>
      <c r="R26" s="59">
        <f t="shared" si="55"/>
        <v>182</v>
      </c>
      <c r="S26" s="59">
        <f t="shared" si="55"/>
        <v>164</v>
      </c>
      <c r="T26" s="59">
        <f t="shared" si="55"/>
        <v>143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6512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44320</v>
      </c>
      <c r="E27" s="60">
        <f t="shared" si="59"/>
        <v>27200</v>
      </c>
      <c r="F27" s="60">
        <f t="shared" si="59"/>
        <v>27200</v>
      </c>
      <c r="G27" s="60">
        <f t="shared" si="59"/>
        <v>31360</v>
      </c>
      <c r="H27" s="60">
        <f t="shared" si="59"/>
        <v>36450</v>
      </c>
      <c r="I27" s="60">
        <f t="shared" si="59"/>
        <v>27000</v>
      </c>
      <c r="J27" s="60">
        <f t="shared" si="59"/>
        <v>39870</v>
      </c>
      <c r="K27" s="60">
        <f t="shared" si="59"/>
        <v>62100</v>
      </c>
      <c r="L27" s="60">
        <f t="shared" si="59"/>
        <v>14400</v>
      </c>
      <c r="M27" s="60">
        <f t="shared" si="59"/>
        <v>23940</v>
      </c>
      <c r="N27" s="60">
        <f t="shared" si="59"/>
        <v>24300</v>
      </c>
      <c r="O27" s="60">
        <f t="shared" si="59"/>
        <v>54090</v>
      </c>
      <c r="P27" s="60">
        <f t="shared" si="59"/>
        <v>105660</v>
      </c>
      <c r="Q27" s="60">
        <f t="shared" si="59"/>
        <v>7920</v>
      </c>
      <c r="R27" s="60">
        <f t="shared" si="59"/>
        <v>16380</v>
      </c>
      <c r="S27" s="60">
        <f t="shared" si="59"/>
        <v>14760</v>
      </c>
      <c r="T27" s="60">
        <f t="shared" si="59"/>
        <v>12870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569820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6</v>
      </c>
      <c r="O28" s="59">
        <f t="shared" si="63"/>
        <v>5</v>
      </c>
      <c r="P28" s="59">
        <f t="shared" si="63"/>
        <v>25</v>
      </c>
      <c r="Q28" s="59">
        <f t="shared" si="63"/>
        <v>65</v>
      </c>
      <c r="R28" s="59">
        <f t="shared" si="63"/>
        <v>8</v>
      </c>
      <c r="S28" s="59">
        <f t="shared" si="63"/>
        <v>34</v>
      </c>
      <c r="T28" s="59">
        <f t="shared" si="63"/>
        <v>32</v>
      </c>
      <c r="U28" s="59">
        <f t="shared" si="63"/>
        <v>22</v>
      </c>
      <c r="V28" s="59">
        <f t="shared" si="63"/>
        <v>35</v>
      </c>
      <c r="W28" s="59">
        <f t="shared" si="63"/>
        <v>14</v>
      </c>
      <c r="X28" s="14">
        <f t="shared" si="63"/>
        <v>0</v>
      </c>
      <c r="Y28" s="14">
        <f t="shared" si="63"/>
        <v>9</v>
      </c>
      <c r="Z28" s="14">
        <f t="shared" si="63"/>
        <v>0</v>
      </c>
      <c r="AA28" s="14">
        <f t="shared" si="63"/>
        <v>7</v>
      </c>
      <c r="AB28" s="14">
        <f t="shared" si="63"/>
        <v>1</v>
      </c>
      <c r="AC28" s="14">
        <f t="shared" si="63"/>
        <v>0</v>
      </c>
      <c r="AD28" s="14">
        <f t="shared" si="63"/>
        <v>1</v>
      </c>
      <c r="AE28" s="14">
        <f t="shared" si="63"/>
        <v>4</v>
      </c>
      <c r="AF28" s="14">
        <f t="shared" si="63"/>
        <v>7</v>
      </c>
      <c r="AG28" s="14">
        <f t="shared" ref="AG28:AH28" si="64">AG83+AG138</f>
        <v>7</v>
      </c>
      <c r="AH28" s="14">
        <f t="shared" si="64"/>
        <v>4</v>
      </c>
      <c r="AI28" s="14">
        <f t="shared" ref="AI28:AJ28" si="65">AI83+AI138</f>
        <v>0</v>
      </c>
      <c r="AJ28" s="14">
        <f t="shared" si="65"/>
        <v>0</v>
      </c>
      <c r="AK28" s="14">
        <f t="shared" ref="AK28" si="66">AK83+AK138</f>
        <v>1</v>
      </c>
      <c r="AL28" s="14">
        <f t="shared" si="63"/>
        <v>2</v>
      </c>
      <c r="AM28" s="17">
        <f t="shared" si="10"/>
        <v>289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660</v>
      </c>
      <c r="O29" s="60">
        <f t="shared" si="67"/>
        <v>590</v>
      </c>
      <c r="P29" s="60">
        <f t="shared" si="67"/>
        <v>2730</v>
      </c>
      <c r="Q29" s="60">
        <f t="shared" si="67"/>
        <v>6770</v>
      </c>
      <c r="R29" s="60">
        <f t="shared" si="67"/>
        <v>720</v>
      </c>
      <c r="S29" s="60">
        <f t="shared" si="67"/>
        <v>5760</v>
      </c>
      <c r="T29" s="60">
        <f t="shared" si="67"/>
        <v>3460</v>
      </c>
      <c r="U29" s="60">
        <f t="shared" si="67"/>
        <v>2120</v>
      </c>
      <c r="V29" s="60">
        <f t="shared" si="67"/>
        <v>4339.99</v>
      </c>
      <c r="W29" s="60">
        <f t="shared" si="67"/>
        <v>1768.36</v>
      </c>
      <c r="X29" s="15">
        <f t="shared" si="67"/>
        <v>0</v>
      </c>
      <c r="Y29" s="15">
        <f t="shared" si="67"/>
        <v>1696</v>
      </c>
      <c r="Z29" s="15">
        <f t="shared" si="67"/>
        <v>0</v>
      </c>
      <c r="AA29" s="15">
        <f t="shared" si="67"/>
        <v>1286.75</v>
      </c>
      <c r="AB29" s="15">
        <f t="shared" si="67"/>
        <v>300</v>
      </c>
      <c r="AC29" s="15">
        <f t="shared" si="67"/>
        <v>0</v>
      </c>
      <c r="AD29" s="15">
        <f t="shared" si="67"/>
        <v>300</v>
      </c>
      <c r="AE29" s="15">
        <f t="shared" si="67"/>
        <v>1584</v>
      </c>
      <c r="AF29" s="15">
        <f t="shared" si="67"/>
        <v>2745</v>
      </c>
      <c r="AG29" s="15">
        <f t="shared" ref="AG29:AH29" si="68">AG84+AG139</f>
        <v>2332</v>
      </c>
      <c r="AH29" s="15">
        <f t="shared" si="68"/>
        <v>1471</v>
      </c>
      <c r="AI29" s="15">
        <f t="shared" ref="AI29:AJ29" si="69">AI84+AI139</f>
        <v>0</v>
      </c>
      <c r="AJ29" s="15">
        <f t="shared" si="69"/>
        <v>0</v>
      </c>
      <c r="AK29" s="15">
        <f t="shared" ref="AK29" si="70">AK84+AK139</f>
        <v>213</v>
      </c>
      <c r="AL29" s="15">
        <f t="shared" si="67"/>
        <v>681</v>
      </c>
      <c r="AM29" s="18">
        <f t="shared" si="10"/>
        <v>41527.1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502</v>
      </c>
      <c r="S30" s="59">
        <f t="shared" si="71"/>
        <v>702</v>
      </c>
      <c r="T30" s="59">
        <f t="shared" si="71"/>
        <v>876</v>
      </c>
      <c r="U30" s="59">
        <f t="shared" si="71"/>
        <v>1123</v>
      </c>
      <c r="V30" s="59">
        <f t="shared" si="71"/>
        <v>612</v>
      </c>
      <c r="W30" s="59">
        <f t="shared" si="71"/>
        <v>673</v>
      </c>
      <c r="X30" s="14">
        <f t="shared" si="71"/>
        <v>550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5038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58890</v>
      </c>
      <c r="S31" s="60">
        <f t="shared" si="75"/>
        <v>77373</v>
      </c>
      <c r="T31" s="60">
        <f t="shared" si="75"/>
        <v>94388</v>
      </c>
      <c r="U31" s="60">
        <f t="shared" si="75"/>
        <v>155312</v>
      </c>
      <c r="V31" s="60">
        <f t="shared" si="75"/>
        <v>92100</v>
      </c>
      <c r="W31" s="60">
        <f t="shared" si="75"/>
        <v>117875</v>
      </c>
      <c r="X31" s="15">
        <f t="shared" si="75"/>
        <v>96250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692188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1105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1105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419900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419900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598</v>
      </c>
      <c r="Z34" s="14">
        <f t="shared" si="87"/>
        <v>778</v>
      </c>
      <c r="AA34" s="14">
        <f t="shared" si="87"/>
        <v>541</v>
      </c>
      <c r="AB34" s="14">
        <f t="shared" si="87"/>
        <v>418</v>
      </c>
      <c r="AC34" s="14">
        <f t="shared" si="87"/>
        <v>780</v>
      </c>
      <c r="AD34" s="14">
        <f t="shared" si="87"/>
        <v>327</v>
      </c>
      <c r="AE34" s="14">
        <f t="shared" si="87"/>
        <v>229</v>
      </c>
      <c r="AF34" s="14">
        <f t="shared" si="87"/>
        <v>257</v>
      </c>
      <c r="AG34" s="14">
        <f t="shared" ref="AG34:AH34" si="88">AG89+AG144</f>
        <v>230</v>
      </c>
      <c r="AH34" s="14">
        <f t="shared" si="88"/>
        <v>317</v>
      </c>
      <c r="AI34" s="14">
        <f t="shared" ref="AI34:AJ34" si="89">AI89+AI144</f>
        <v>290</v>
      </c>
      <c r="AJ34" s="14">
        <f t="shared" si="89"/>
        <v>298</v>
      </c>
      <c r="AK34" s="14">
        <f t="shared" ref="AK34" si="90">AK89+AK144</f>
        <v>122</v>
      </c>
      <c r="AL34" s="14">
        <f t="shared" si="87"/>
        <v>0</v>
      </c>
      <c r="AM34" s="17">
        <f t="shared" si="10"/>
        <v>5185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168130</v>
      </c>
      <c r="Z35" s="15">
        <f t="shared" si="91"/>
        <v>210280</v>
      </c>
      <c r="AA35" s="15">
        <f t="shared" si="91"/>
        <v>182490</v>
      </c>
      <c r="AB35" s="15">
        <f t="shared" si="91"/>
        <v>136220</v>
      </c>
      <c r="AC35" s="15">
        <f t="shared" si="91"/>
        <v>609860</v>
      </c>
      <c r="AD35" s="15">
        <f t="shared" si="91"/>
        <v>206450</v>
      </c>
      <c r="AE35" s="15">
        <f t="shared" si="91"/>
        <v>102000</v>
      </c>
      <c r="AF35" s="15">
        <f t="shared" si="91"/>
        <v>116090</v>
      </c>
      <c r="AG35" s="15">
        <f t="shared" ref="AG35:AH35" si="92">AG90+AG145</f>
        <v>107855</v>
      </c>
      <c r="AH35" s="15">
        <f t="shared" si="92"/>
        <v>132600</v>
      </c>
      <c r="AI35" s="15">
        <f t="shared" ref="AI35:AJ35" si="93">AI90+AI145</f>
        <v>132170</v>
      </c>
      <c r="AJ35" s="15">
        <f t="shared" si="93"/>
        <v>131590</v>
      </c>
      <c r="AK35" s="15">
        <f t="shared" ref="AK35" si="94">AK90+AK145</f>
        <v>54510</v>
      </c>
      <c r="AL35" s="15">
        <f t="shared" si="91"/>
        <v>0</v>
      </c>
      <c r="AM35" s="18">
        <f t="shared" si="10"/>
        <v>2290245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1948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1948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810368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810368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811</v>
      </c>
      <c r="AE38" s="14">
        <f t="shared" si="103"/>
        <v>350</v>
      </c>
      <c r="AF38" s="14">
        <f t="shared" si="103"/>
        <v>302</v>
      </c>
      <c r="AG38" s="14">
        <f t="shared" ref="AG38:AH38" si="104">AG93+AG148</f>
        <v>944</v>
      </c>
      <c r="AH38" s="14">
        <f t="shared" si="104"/>
        <v>2065</v>
      </c>
      <c r="AI38" s="14">
        <f t="shared" ref="AI38:AJ38" si="105">AI93+AI148</f>
        <v>711</v>
      </c>
      <c r="AJ38" s="14">
        <f t="shared" si="105"/>
        <v>688</v>
      </c>
      <c r="AK38" s="14">
        <f t="shared" ref="AK38" si="106">AK93+AK148</f>
        <v>459</v>
      </c>
      <c r="AL38" s="14">
        <f t="shared" si="103"/>
        <v>0</v>
      </c>
      <c r="AM38" s="17">
        <f t="shared" si="10"/>
        <v>6330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377115</v>
      </c>
      <c r="AE39" s="15">
        <f t="shared" si="107"/>
        <v>163100</v>
      </c>
      <c r="AF39" s="15">
        <f t="shared" si="107"/>
        <v>140732</v>
      </c>
      <c r="AG39" s="15">
        <f t="shared" ref="AG39:AH39" si="108">AG94+AG149</f>
        <v>439904</v>
      </c>
      <c r="AH39" s="15">
        <f t="shared" si="108"/>
        <v>962290</v>
      </c>
      <c r="AI39" s="15">
        <f t="shared" ref="AI39:AJ39" si="109">AI94+AI149</f>
        <v>357633</v>
      </c>
      <c r="AJ39" s="15">
        <f t="shared" si="109"/>
        <v>423532.79999999999</v>
      </c>
      <c r="AK39" s="15">
        <f t="shared" ref="AK39" si="110">AK94+AK149</f>
        <v>282658</v>
      </c>
      <c r="AL39" s="15">
        <f t="shared" si="107"/>
        <v>0</v>
      </c>
      <c r="AM39" s="18">
        <f t="shared" si="10"/>
        <v>3146964.8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104</v>
      </c>
      <c r="T40" s="59">
        <f t="shared" si="111"/>
        <v>57</v>
      </c>
      <c r="U40" s="59">
        <f t="shared" si="111"/>
        <v>620</v>
      </c>
      <c r="V40" s="59">
        <f t="shared" si="111"/>
        <v>860</v>
      </c>
      <c r="W40" s="59">
        <f t="shared" si="111"/>
        <v>280</v>
      </c>
      <c r="X40" s="14">
        <f t="shared" si="111"/>
        <v>240</v>
      </c>
      <c r="Y40" s="14">
        <f t="shared" si="111"/>
        <v>455</v>
      </c>
      <c r="Z40" s="14">
        <f t="shared" si="111"/>
        <v>422</v>
      </c>
      <c r="AA40" s="14">
        <f t="shared" si="111"/>
        <v>440</v>
      </c>
      <c r="AB40" s="14">
        <f t="shared" si="111"/>
        <v>547</v>
      </c>
      <c r="AC40" s="14">
        <f t="shared" si="111"/>
        <v>6695</v>
      </c>
      <c r="AD40" s="14">
        <f t="shared" si="111"/>
        <v>1036</v>
      </c>
      <c r="AE40" s="14">
        <f t="shared" si="111"/>
        <v>1197</v>
      </c>
      <c r="AF40" s="14">
        <f t="shared" si="111"/>
        <v>959</v>
      </c>
      <c r="AG40" s="14">
        <f t="shared" ref="AG40:AH40" si="112">AG95+AG150</f>
        <v>635</v>
      </c>
      <c r="AH40" s="14">
        <f t="shared" si="112"/>
        <v>295</v>
      </c>
      <c r="AI40" s="14">
        <f t="shared" ref="AI40:AJ40" si="113">AI95+AI150</f>
        <v>586</v>
      </c>
      <c r="AJ40" s="14">
        <f t="shared" si="113"/>
        <v>220</v>
      </c>
      <c r="AK40" s="14">
        <f t="shared" ref="AK40" si="114">AK95+AK150</f>
        <v>0</v>
      </c>
      <c r="AL40" s="14">
        <f t="shared" si="111"/>
        <v>0</v>
      </c>
      <c r="AM40" s="17">
        <f t="shared" si="10"/>
        <v>15648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3066</v>
      </c>
      <c r="T41" s="60">
        <f t="shared" si="115"/>
        <v>1404</v>
      </c>
      <c r="U41" s="60">
        <f t="shared" si="115"/>
        <v>57134</v>
      </c>
      <c r="V41" s="60">
        <f t="shared" si="115"/>
        <v>80251</v>
      </c>
      <c r="W41" s="60">
        <f t="shared" si="115"/>
        <v>27540.5</v>
      </c>
      <c r="X41" s="15">
        <f t="shared" si="115"/>
        <v>23978</v>
      </c>
      <c r="Y41" s="15">
        <f t="shared" si="115"/>
        <v>37505</v>
      </c>
      <c r="Z41" s="15">
        <f t="shared" si="115"/>
        <v>35168.410000000003</v>
      </c>
      <c r="AA41" s="15">
        <f t="shared" si="115"/>
        <v>29686.180000000004</v>
      </c>
      <c r="AB41" s="15">
        <f t="shared" si="115"/>
        <v>35345.599999999999</v>
      </c>
      <c r="AC41" s="15">
        <f t="shared" si="115"/>
        <v>897244.69</v>
      </c>
      <c r="AD41" s="15">
        <f t="shared" si="115"/>
        <v>138426.1</v>
      </c>
      <c r="AE41" s="15">
        <f t="shared" si="115"/>
        <v>94402.5</v>
      </c>
      <c r="AF41" s="15">
        <f t="shared" si="115"/>
        <v>86710.399999999994</v>
      </c>
      <c r="AG41" s="15">
        <f t="shared" ref="AG41:AH41" si="116">AG96+AG151</f>
        <v>40755.79</v>
      </c>
      <c r="AH41" s="15">
        <f t="shared" si="116"/>
        <v>14223</v>
      </c>
      <c r="AI41" s="15">
        <f t="shared" ref="AI41:AJ41" si="117">AI96+AI151</f>
        <v>27698</v>
      </c>
      <c r="AJ41" s="15">
        <f t="shared" si="117"/>
        <v>10894.130000000001</v>
      </c>
      <c r="AK41" s="15">
        <f t="shared" ref="AK41" si="118">AK96+AK151</f>
        <v>0</v>
      </c>
      <c r="AL41" s="15">
        <f t="shared" si="115"/>
        <v>0</v>
      </c>
      <c r="AM41" s="18">
        <f t="shared" si="10"/>
        <v>1641433.2999999998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0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0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62</v>
      </c>
      <c r="AH48" s="87">
        <f t="shared" si="144"/>
        <v>260</v>
      </c>
      <c r="AI48" s="87">
        <f t="shared" ref="AI48:AJ48" si="145">AI103+AI159</f>
        <v>513</v>
      </c>
      <c r="AJ48" s="87">
        <f t="shared" si="145"/>
        <v>65</v>
      </c>
      <c r="AK48" s="87">
        <f t="shared" ref="AK48" si="146">AK103+AK159</f>
        <v>130</v>
      </c>
      <c r="AL48" s="87">
        <f t="shared" si="143"/>
        <v>0</v>
      </c>
      <c r="AM48" s="87">
        <f t="shared" si="10"/>
        <v>1030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8163</v>
      </c>
      <c r="AH49" s="88">
        <f t="shared" si="148"/>
        <v>75849.149999999994</v>
      </c>
      <c r="AI49" s="88">
        <f t="shared" ref="AI49:AJ49" si="149">AI104+AI160</f>
        <v>112324.19</v>
      </c>
      <c r="AJ49" s="88">
        <f t="shared" si="149"/>
        <v>66776.53</v>
      </c>
      <c r="AK49" s="88">
        <f t="shared" ref="AK49" si="150">AK104+AK160</f>
        <v>97728.6</v>
      </c>
      <c r="AL49" s="88">
        <f t="shared" si="147"/>
        <v>0</v>
      </c>
      <c r="AM49" s="88">
        <f t="shared" si="10"/>
        <v>360841.47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3</v>
      </c>
      <c r="AG50" s="87">
        <f t="shared" ref="AG50:AH50" si="152">AG105+AG161</f>
        <v>3</v>
      </c>
      <c r="AH50" s="87">
        <f t="shared" si="152"/>
        <v>39</v>
      </c>
      <c r="AI50" s="87">
        <f t="shared" ref="AI50:AJ50" si="153">AI105+AI161</f>
        <v>65</v>
      </c>
      <c r="AJ50" s="87">
        <f t="shared" si="153"/>
        <v>0</v>
      </c>
      <c r="AK50" s="87">
        <f t="shared" ref="AK50" si="154">AK105+AK161</f>
        <v>8</v>
      </c>
      <c r="AL50" s="87">
        <f t="shared" si="151"/>
        <v>0</v>
      </c>
      <c r="AM50" s="87">
        <f t="shared" si="10"/>
        <v>118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508.25</v>
      </c>
      <c r="AG51" s="88">
        <f t="shared" ref="AG51:AH51" si="156">AG106+AG162</f>
        <v>532.95000000000005</v>
      </c>
      <c r="AH51" s="88">
        <f t="shared" si="156"/>
        <v>10558.85</v>
      </c>
      <c r="AI51" s="88">
        <f t="shared" ref="AI51:AJ51" si="157">AI106+AI162</f>
        <v>18601.174999999999</v>
      </c>
      <c r="AJ51" s="88">
        <f t="shared" si="157"/>
        <v>3773.1800000000003</v>
      </c>
      <c r="AK51" s="88">
        <f t="shared" ref="AK51" si="158">AK106+AK162</f>
        <v>2770.54</v>
      </c>
      <c r="AL51" s="88">
        <f t="shared" si="155"/>
        <v>0</v>
      </c>
      <c r="AM51" s="88">
        <f t="shared" si="10"/>
        <v>36744.945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51</v>
      </c>
      <c r="AC52" s="14">
        <f t="shared" si="159"/>
        <v>35</v>
      </c>
      <c r="AD52" s="14">
        <f t="shared" si="159"/>
        <v>126</v>
      </c>
      <c r="AE52" s="14">
        <f t="shared" si="159"/>
        <v>150</v>
      </c>
      <c r="AF52" s="14">
        <f t="shared" si="159"/>
        <v>142</v>
      </c>
      <c r="AG52" s="14">
        <f t="shared" ref="AG52:AH52" si="160">AG107+AG162</f>
        <v>200</v>
      </c>
      <c r="AH52" s="14">
        <f t="shared" si="160"/>
        <v>255</v>
      </c>
      <c r="AI52" s="14">
        <f t="shared" ref="AI52:AJ52" si="161">AI107+AI162</f>
        <v>351</v>
      </c>
      <c r="AJ52" s="14">
        <f t="shared" si="161"/>
        <v>303</v>
      </c>
      <c r="AK52" s="14">
        <f t="shared" ref="AK52" si="162">AK107+AK162</f>
        <v>223</v>
      </c>
      <c r="AL52" s="14">
        <f t="shared" si="159"/>
        <v>0</v>
      </c>
      <c r="AM52" s="17">
        <f t="shared" si="10"/>
        <v>1836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8568</v>
      </c>
      <c r="AC53" s="15">
        <f t="shared" si="163"/>
        <v>5880</v>
      </c>
      <c r="AD53" s="15">
        <f t="shared" si="163"/>
        <v>21338.25</v>
      </c>
      <c r="AE53" s="15">
        <f t="shared" si="163"/>
        <v>26042.2</v>
      </c>
      <c r="AF53" s="15">
        <f t="shared" si="163"/>
        <v>25252.92</v>
      </c>
      <c r="AG53" s="15">
        <f t="shared" ref="AG53:AH53" si="164">AG108+AG163</f>
        <v>34531</v>
      </c>
      <c r="AH53" s="15">
        <f t="shared" si="164"/>
        <v>44803</v>
      </c>
      <c r="AI53" s="15">
        <f t="shared" ref="AI53:AJ53" si="165">AI108+AI163</f>
        <v>62999.3</v>
      </c>
      <c r="AJ53" s="15">
        <f t="shared" si="165"/>
        <v>59336</v>
      </c>
      <c r="AK53" s="15">
        <f t="shared" ref="AK53" si="166">AK108+AK163</f>
        <v>40167</v>
      </c>
      <c r="AL53" s="15">
        <f t="shared" si="163"/>
        <v>0</v>
      </c>
      <c r="AM53" s="18">
        <f t="shared" si="10"/>
        <v>328917.67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482</v>
      </c>
      <c r="AI54" s="59">
        <f t="shared" si="167"/>
        <v>400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882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10166.120000000001</v>
      </c>
      <c r="AI55" s="60">
        <f t="shared" si="170"/>
        <v>8268.27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18434.39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L64" si="172">E67+E69+E71+E73+E75+E77+E79+E81+E83+E85+E87+E89+E91+E93+E95+E97+E99+E101+E103+E105+E107+E109</f>
        <v>506</v>
      </c>
      <c r="F64" s="50">
        <f t="shared" si="172"/>
        <v>517</v>
      </c>
      <c r="G64" s="50">
        <f t="shared" si="172"/>
        <v>545</v>
      </c>
      <c r="H64" s="50">
        <f t="shared" si="172"/>
        <v>577</v>
      </c>
      <c r="I64" s="50">
        <f t="shared" si="172"/>
        <v>453</v>
      </c>
      <c r="J64" s="50">
        <f t="shared" si="172"/>
        <v>658</v>
      </c>
      <c r="K64" s="50">
        <f t="shared" si="172"/>
        <v>1097</v>
      </c>
      <c r="L64" s="50">
        <f t="shared" si="172"/>
        <v>447</v>
      </c>
      <c r="M64" s="50">
        <f t="shared" si="172"/>
        <v>879</v>
      </c>
      <c r="N64" s="50">
        <f t="shared" si="172"/>
        <v>793</v>
      </c>
      <c r="O64" s="50">
        <f t="shared" si="172"/>
        <v>1413</v>
      </c>
      <c r="P64" s="50">
        <f t="shared" si="172"/>
        <v>2460</v>
      </c>
      <c r="Q64" s="50">
        <f t="shared" si="172"/>
        <v>1470</v>
      </c>
      <c r="R64" s="50">
        <f t="shared" si="172"/>
        <v>1996</v>
      </c>
      <c r="S64" s="50">
        <f t="shared" si="172"/>
        <v>1942</v>
      </c>
      <c r="T64" s="50">
        <f t="shared" si="172"/>
        <v>2094</v>
      </c>
      <c r="U64" s="50">
        <f t="shared" si="172"/>
        <v>2752</v>
      </c>
      <c r="V64" s="50">
        <f t="shared" si="172"/>
        <v>2397</v>
      </c>
      <c r="W64" s="50">
        <f t="shared" si="172"/>
        <v>2914</v>
      </c>
      <c r="X64" s="50">
        <f t="shared" si="172"/>
        <v>2022</v>
      </c>
      <c r="Y64" s="50">
        <f t="shared" si="172"/>
        <v>1587</v>
      </c>
      <c r="Z64" s="50">
        <f t="shared" si="172"/>
        <v>1911</v>
      </c>
      <c r="AA64" s="50">
        <f t="shared" si="172"/>
        <v>1470</v>
      </c>
      <c r="AB64" s="50">
        <f t="shared" si="172"/>
        <v>1124</v>
      </c>
      <c r="AC64" s="50">
        <f t="shared" si="172"/>
        <v>2950</v>
      </c>
      <c r="AD64" s="50">
        <f t="shared" si="172"/>
        <v>2352</v>
      </c>
      <c r="AE64" s="50">
        <f t="shared" si="172"/>
        <v>2032</v>
      </c>
      <c r="AF64" s="50">
        <f t="shared" si="172"/>
        <v>2189</v>
      </c>
      <c r="AG64" s="50">
        <f t="shared" si="172"/>
        <v>2613</v>
      </c>
      <c r="AH64" s="50">
        <f t="shared" si="172"/>
        <v>4681</v>
      </c>
      <c r="AI64" s="50">
        <f t="shared" si="172"/>
        <v>4329</v>
      </c>
      <c r="AJ64" s="50">
        <f t="shared" si="172"/>
        <v>2683</v>
      </c>
      <c r="AK64" s="50">
        <f t="shared" ref="AK64" si="173">AK67+AK69+AK71+AK73+AK75+AK77+AK79+AK81+AK83+AK85+AK87+AK89+AK91+AK93+AK95+AK97+AK99+AK101+AK103+AK105+AK107+AK109</f>
        <v>2205</v>
      </c>
      <c r="AL64" s="50">
        <f t="shared" si="172"/>
        <v>396</v>
      </c>
      <c r="AM64" s="31">
        <f>SUM(D64:AL64)</f>
        <v>61175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L65" si="174">E68+E70+E72+E74+E76+E78+E80+E82+E84+E86+E88+E90+E92+E94+E96+E98+E100+E102+E104+E106+E108+E110</f>
        <v>47800</v>
      </c>
      <c r="F65" s="51">
        <f t="shared" si="174"/>
        <v>50160</v>
      </c>
      <c r="G65" s="51">
        <f t="shared" si="174"/>
        <v>49890</v>
      </c>
      <c r="H65" s="51">
        <f t="shared" si="174"/>
        <v>55065</v>
      </c>
      <c r="I65" s="51">
        <f t="shared" si="174"/>
        <v>44850</v>
      </c>
      <c r="J65" s="51">
        <f t="shared" si="174"/>
        <v>65627</v>
      </c>
      <c r="K65" s="51">
        <f t="shared" si="174"/>
        <v>125020</v>
      </c>
      <c r="L65" s="51">
        <f t="shared" si="174"/>
        <v>50885</v>
      </c>
      <c r="M65" s="51">
        <f t="shared" si="174"/>
        <v>77944</v>
      </c>
      <c r="N65" s="51">
        <f t="shared" si="174"/>
        <v>61471</v>
      </c>
      <c r="O65" s="51">
        <f t="shared" si="174"/>
        <v>131811</v>
      </c>
      <c r="P65" s="51">
        <f t="shared" si="174"/>
        <v>272867</v>
      </c>
      <c r="Q65" s="51">
        <f t="shared" si="174"/>
        <v>217873</v>
      </c>
      <c r="R65" s="51">
        <f t="shared" si="174"/>
        <v>370127</v>
      </c>
      <c r="S65" s="51">
        <f t="shared" si="174"/>
        <v>334951</v>
      </c>
      <c r="T65" s="51">
        <f t="shared" si="174"/>
        <v>398894</v>
      </c>
      <c r="U65" s="51">
        <f t="shared" si="174"/>
        <v>636817</v>
      </c>
      <c r="V65" s="51">
        <f t="shared" si="174"/>
        <v>550341.16999999993</v>
      </c>
      <c r="W65" s="51">
        <f t="shared" si="174"/>
        <v>943905.86</v>
      </c>
      <c r="X65" s="51">
        <f t="shared" si="174"/>
        <v>687101</v>
      </c>
      <c r="Y65" s="51">
        <f t="shared" si="174"/>
        <v>461348.28</v>
      </c>
      <c r="Z65" s="51">
        <f t="shared" si="174"/>
        <v>622454.41</v>
      </c>
      <c r="AA65" s="51">
        <f t="shared" si="174"/>
        <v>600088.93000000005</v>
      </c>
      <c r="AB65" s="51">
        <f t="shared" si="174"/>
        <v>506475.46499999997</v>
      </c>
      <c r="AC65" s="51">
        <f t="shared" si="174"/>
        <v>1114386.3477849702</v>
      </c>
      <c r="AD65" s="51">
        <f t="shared" si="174"/>
        <v>1228462.5152312282</v>
      </c>
      <c r="AE65" s="51">
        <f t="shared" si="174"/>
        <v>1064057.4709814214</v>
      </c>
      <c r="AF65" s="51">
        <f t="shared" si="174"/>
        <v>956836.74900000007</v>
      </c>
      <c r="AG65" s="51">
        <f t="shared" si="174"/>
        <v>1140503.8920437044</v>
      </c>
      <c r="AH65" s="51">
        <f t="shared" si="174"/>
        <v>2256776.2000000002</v>
      </c>
      <c r="AI65" s="51">
        <f t="shared" si="174"/>
        <v>2769663.4854999995</v>
      </c>
      <c r="AJ65" s="51">
        <f t="shared" si="174"/>
        <v>2860870.3106999998</v>
      </c>
      <c r="AK65" s="51">
        <f t="shared" ref="AK65" si="175">AK68+AK70+AK72+AK74+AK76+AK78+AK80+AK82+AK84+AK86+AK88+AK90+AK92+AK94+AK96+AK98+AK100+AK102+AK104+AK106+AK108+AK110</f>
        <v>2580481.4730000002</v>
      </c>
      <c r="AL65" s="51">
        <f t="shared" si="174"/>
        <v>701857.80599999998</v>
      </c>
      <c r="AM65" s="33">
        <f>SUM(D65:AL65)</f>
        <v>24103653.365241326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2024'!G9</f>
        <v>0</v>
      </c>
      <c r="AM67" s="17">
        <f t="shared" ref="AM67:AM110" si="176">SUM(D67:AL67)</f>
        <v>2737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2024'!G10</f>
        <v>0</v>
      </c>
      <c r="AM68" s="18">
        <f t="shared" si="176"/>
        <v>525650.17999999993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2024'!G11</f>
        <v>0</v>
      </c>
      <c r="AM69" s="17">
        <f t="shared" si="176"/>
        <v>1988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2024'!G12</f>
        <v>0</v>
      </c>
      <c r="AM70" s="18">
        <f t="shared" si="176"/>
        <v>77432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2024'!G13</f>
        <v>0</v>
      </c>
      <c r="AM71" s="17">
        <f t="shared" si="176"/>
        <v>988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2024'!G14</f>
        <v>0</v>
      </c>
      <c r="AM72" s="18">
        <f t="shared" si="176"/>
        <v>127320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2024'!G15</f>
        <v>0</v>
      </c>
      <c r="AM73" s="17">
        <f t="shared" si="176"/>
        <v>6961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2024'!G16</f>
        <v>0</v>
      </c>
      <c r="AM74" s="18">
        <f t="shared" si="176"/>
        <v>2694152.28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v>1230</v>
      </c>
      <c r="AL75" s="14">
        <f>'Ingreso de Datos 2024'!G17</f>
        <v>394</v>
      </c>
      <c r="AM75" s="17">
        <f t="shared" si="176"/>
        <v>8665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v>2058914.2279999999</v>
      </c>
      <c r="AL76" s="15">
        <f>'Ingreso de Datos 2024'!G18</f>
        <v>700572.5</v>
      </c>
      <c r="AM76" s="18">
        <f t="shared" si="176"/>
        <v>11593976.986241324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v>32</v>
      </c>
      <c r="AL77" s="17">
        <f>'Ingreso de Datos 2024'!G19</f>
        <v>0</v>
      </c>
      <c r="AM77" s="17">
        <f t="shared" ref="AM77:AM80" si="177">SUM(D77:AL77)</f>
        <v>198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v>43520.104999999996</v>
      </c>
      <c r="AL78" s="18">
        <f>'Ingreso de Datos 2024'!G20</f>
        <v>604.30600000000004</v>
      </c>
      <c r="AM78" s="18">
        <f t="shared" si="177"/>
        <v>241155.97400000002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2024'!G21</f>
        <v>0</v>
      </c>
      <c r="AM79" s="17">
        <f t="shared" si="177"/>
        <v>1443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2024'!G22</f>
        <v>0</v>
      </c>
      <c r="AM80" s="18">
        <f t="shared" si="177"/>
        <v>165460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2024'!G23</f>
        <v>0</v>
      </c>
      <c r="AM81" s="17">
        <f t="shared" si="176"/>
        <v>6512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2024'!G24</f>
        <v>0</v>
      </c>
      <c r="AM82" s="18">
        <f t="shared" si="176"/>
        <v>569820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v>1</v>
      </c>
      <c r="AL83" s="14">
        <f>'Ingreso de Datos 2024'!G25</f>
        <v>2</v>
      </c>
      <c r="AM83" s="17">
        <f t="shared" si="176"/>
        <v>289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v>213</v>
      </c>
      <c r="AL84" s="15">
        <f>'Ingreso de Datos 2024'!G26</f>
        <v>681</v>
      </c>
      <c r="AM84" s="18">
        <f t="shared" si="176"/>
        <v>41527.1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2024'!G27</f>
        <v>0</v>
      </c>
      <c r="AM85" s="17">
        <f t="shared" si="176"/>
        <v>5038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2024'!G28</f>
        <v>0</v>
      </c>
      <c r="AM86" s="18">
        <f t="shared" si="176"/>
        <v>692188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2024'!G29</f>
        <v>0</v>
      </c>
      <c r="AM87" s="17">
        <f t="shared" si="176"/>
        <v>1105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2024'!G30</f>
        <v>0</v>
      </c>
      <c r="AM88" s="18">
        <f t="shared" si="176"/>
        <v>419900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v>122</v>
      </c>
      <c r="AL89" s="14">
        <f>'Ingreso de Datos 2024'!G31</f>
        <v>0</v>
      </c>
      <c r="AM89" s="17">
        <f t="shared" si="176"/>
        <v>4509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v>54510</v>
      </c>
      <c r="AL90" s="15">
        <f>'Ingreso de Datos 2024'!G32</f>
        <v>0</v>
      </c>
      <c r="AM90" s="18">
        <f t="shared" si="176"/>
        <v>1631445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2024'!G33</f>
        <v>0</v>
      </c>
      <c r="AM91" s="17">
        <f t="shared" si="176"/>
        <v>1948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2024'!G34</f>
        <v>0</v>
      </c>
      <c r="AM92" s="18">
        <f t="shared" si="176"/>
        <v>810368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v>459</v>
      </c>
      <c r="AL93" s="14">
        <f>'Ingreso de Datos 2024'!G35</f>
        <v>0</v>
      </c>
      <c r="AM93" s="17">
        <f t="shared" si="176"/>
        <v>6330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v>282658</v>
      </c>
      <c r="AL94" s="15">
        <f>'Ingreso de Datos 2024'!G36</f>
        <v>0</v>
      </c>
      <c r="AM94" s="18">
        <f t="shared" si="176"/>
        <v>3146964.8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v>0</v>
      </c>
      <c r="AL95" s="14">
        <f>'Ingreso de Datos 2024'!G37</f>
        <v>0</v>
      </c>
      <c r="AM95" s="17">
        <f t="shared" si="176"/>
        <v>8598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v>0</v>
      </c>
      <c r="AL96" s="15">
        <f>'Ingreso de Datos 2024'!G38</f>
        <v>0</v>
      </c>
      <c r="AM96" s="18">
        <f t="shared" si="176"/>
        <v>621354.57000000007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2024'!G39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2024'!G40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2024'!G41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2024'!G42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2024'!G43</f>
        <v>0</v>
      </c>
      <c r="AM101" s="17">
        <f t="shared" si="176"/>
        <v>0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2024'!G44</f>
        <v>0</v>
      </c>
      <c r="AM102" s="18">
        <f t="shared" si="176"/>
        <v>0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v>130</v>
      </c>
      <c r="AL103" s="14">
        <f>'Ingreso de Datos 2024'!G45</f>
        <v>0</v>
      </c>
      <c r="AM103" s="87">
        <f t="shared" si="176"/>
        <v>1030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v>97728.6</v>
      </c>
      <c r="AL104" s="15">
        <f>'Ingreso de Datos 2024'!G46</f>
        <v>0</v>
      </c>
      <c r="AM104" s="88">
        <f t="shared" si="176"/>
        <v>360841.47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v>8</v>
      </c>
      <c r="AL105" s="59">
        <f>'Ingreso de Datos 2024'!G47</f>
        <v>0</v>
      </c>
      <c r="AM105" s="87">
        <f t="shared" si="176"/>
        <v>118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v>2770.54</v>
      </c>
      <c r="AL106" s="60">
        <f>'Ingreso de Datos 2024'!G48</f>
        <v>0</v>
      </c>
      <c r="AM106" s="88">
        <f t="shared" si="176"/>
        <v>36744.945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v>223</v>
      </c>
      <c r="AL107" s="17">
        <f>'Ingreso de Datos 2024'!G49</f>
        <v>0</v>
      </c>
      <c r="AM107" s="17">
        <f t="shared" si="176"/>
        <v>1836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v>40167</v>
      </c>
      <c r="AL108" s="18">
        <f>'Ingreso de Datos 2024'!G50</f>
        <v>0</v>
      </c>
      <c r="AM108" s="18">
        <f t="shared" si="176"/>
        <v>328917.67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v>0</v>
      </c>
      <c r="AL109" s="14">
        <f>'Ingreso de Datos 2024'!G51</f>
        <v>0</v>
      </c>
      <c r="AM109" s="17">
        <f t="shared" si="176"/>
        <v>882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v>0</v>
      </c>
      <c r="AL110" s="15">
        <f>'Ingreso de Datos 2024'!G52</f>
        <v>0</v>
      </c>
      <c r="AM110" s="18">
        <f t="shared" si="176"/>
        <v>18434.39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7357</v>
      </c>
      <c r="AD119" s="50">
        <f t="shared" si="178"/>
        <v>849</v>
      </c>
      <c r="AE119" s="50">
        <f t="shared" si="178"/>
        <v>495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8701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2425845.8899999997</v>
      </c>
      <c r="AD120" s="51">
        <f t="shared" si="180"/>
        <v>500701.24</v>
      </c>
      <c r="AE120" s="51">
        <f t="shared" si="180"/>
        <v>61834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2988381.13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2024'!G67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2024'!G68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2024'!G69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2024'!G70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2024'!G71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2024'!G72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2024'!G73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2024'!G74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2024'!G75</f>
        <v>0</v>
      </c>
      <c r="AM130" s="17">
        <f t="shared" si="182"/>
        <v>975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2024'!G76</f>
        <v>0</v>
      </c>
      <c r="AM131" s="18">
        <f t="shared" si="182"/>
        <v>1309502.3999999999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2024'!G77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2024'!G78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2024'!G79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2024'!G80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2024'!G81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2024'!G82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2024'!G83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2024'!G84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2024'!G85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2024'!G86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2024'!G87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2024'!G88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2024'!G89</f>
        <v>0</v>
      </c>
      <c r="AM144" s="17">
        <f t="shared" si="182"/>
        <v>676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2024'!G90</f>
        <v>0</v>
      </c>
      <c r="AM145" s="18">
        <f t="shared" si="182"/>
        <v>658800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2024'!G91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2024'!G92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2024'!G93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2024'!G94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2024'!G95</f>
        <v>0</v>
      </c>
      <c r="AM150" s="17">
        <f t="shared" si="182"/>
        <v>7050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2024'!G96</f>
        <v>0</v>
      </c>
      <c r="AM151" s="18">
        <f t="shared" si="182"/>
        <v>1020078.73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2024'!G97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2024'!G98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2024'!G99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2024'!G100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2024'!G101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2024'!G102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2024'!G103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2024'!G104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2024'!G105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2024'!G106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2024'!G107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2024'!G108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2024'!G109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2024'!G110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L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7187</v>
      </c>
      <c r="AK9" s="50">
        <f t="shared" ref="AK9" si="2">AK12+AK14+AK16+AK18+AK20+AK22+AK24+AK26+AK28+AK30+AK32+AK34+AK36+AK38+AK40+AK42+AK44+AK46+AK48+AK50+AK52+AK54</f>
        <v>4629</v>
      </c>
      <c r="AL9" s="50">
        <f t="shared" si="1"/>
        <v>9</v>
      </c>
      <c r="AM9" s="31">
        <f>SUM(D9:AL9)</f>
        <v>213910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248700</v>
      </c>
      <c r="E10" s="51">
        <f t="shared" si="3"/>
        <v>276670</v>
      </c>
      <c r="F10" s="51">
        <f t="shared" si="3"/>
        <v>389000</v>
      </c>
      <c r="G10" s="51">
        <f t="shared" si="3"/>
        <v>426530</v>
      </c>
      <c r="H10" s="51">
        <f t="shared" si="3"/>
        <v>353184</v>
      </c>
      <c r="I10" s="51">
        <f t="shared" si="3"/>
        <v>388531</v>
      </c>
      <c r="J10" s="51">
        <f t="shared" si="3"/>
        <v>507056</v>
      </c>
      <c r="K10" s="51">
        <f t="shared" si="3"/>
        <v>568084</v>
      </c>
      <c r="L10" s="51">
        <f t="shared" si="3"/>
        <v>797867</v>
      </c>
      <c r="M10" s="51">
        <f t="shared" si="3"/>
        <v>941204</v>
      </c>
      <c r="N10" s="51">
        <f t="shared" si="3"/>
        <v>843929</v>
      </c>
      <c r="O10" s="51">
        <f t="shared" si="3"/>
        <v>631418</v>
      </c>
      <c r="P10" s="51">
        <f t="shared" si="3"/>
        <v>738680</v>
      </c>
      <c r="Q10" s="51">
        <f t="shared" si="3"/>
        <v>927862</v>
      </c>
      <c r="R10" s="51">
        <f t="shared" si="3"/>
        <v>1008833</v>
      </c>
      <c r="S10" s="51">
        <f t="shared" si="3"/>
        <v>1042983</v>
      </c>
      <c r="T10" s="51">
        <f t="shared" si="3"/>
        <v>602036</v>
      </c>
      <c r="U10" s="51">
        <f t="shared" si="3"/>
        <v>1370939</v>
      </c>
      <c r="V10" s="51">
        <f t="shared" si="3"/>
        <v>1234149.48</v>
      </c>
      <c r="W10" s="51">
        <f t="shared" si="3"/>
        <v>2150047.19</v>
      </c>
      <c r="X10" s="51">
        <f t="shared" si="3"/>
        <v>1118632</v>
      </c>
      <c r="Y10" s="51">
        <f t="shared" si="3"/>
        <v>1156512.26</v>
      </c>
      <c r="Z10" s="51">
        <f t="shared" si="3"/>
        <v>1555221.85</v>
      </c>
      <c r="AA10" s="51">
        <f t="shared" si="3"/>
        <v>2101020.4</v>
      </c>
      <c r="AB10" s="51">
        <f t="shared" si="3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L10" si="4">AD13+AD15+AD17+AD19+AD21+AD23+AD25+AD27+AD29+AD31+AD33+AD35+AD37+AD39+AD41+AD43+AD45+AD47+AD49+AD51+AD53+AD55</f>
        <v>5306217.5394172044</v>
      </c>
      <c r="AE10" s="51">
        <f t="shared" si="4"/>
        <v>3600586.735503105</v>
      </c>
      <c r="AF10" s="51">
        <f t="shared" si="4"/>
        <v>2106451.1066666665</v>
      </c>
      <c r="AG10" s="51">
        <f t="shared" si="4"/>
        <v>2590010.4717380614</v>
      </c>
      <c r="AH10" s="51">
        <f t="shared" si="4"/>
        <v>3731399.6199768013</v>
      </c>
      <c r="AI10" s="51">
        <f t="shared" si="4"/>
        <v>2878547.3619999988</v>
      </c>
      <c r="AJ10" s="51">
        <f t="shared" si="4"/>
        <v>4270973.4728000006</v>
      </c>
      <c r="AK10" s="51">
        <f t="shared" ref="AK10" si="5">AK13+AK15+AK17+AK19+AK21+AK23+AK25+AK27+AK29+AK31+AK33+AK35+AK37+AK39+AK41+AK43+AK45+AK47+AK49+AK51+AK53+AK55</f>
        <v>3608533.1539999996</v>
      </c>
      <c r="AL10" s="51">
        <f t="shared" si="4"/>
        <v>2128</v>
      </c>
      <c r="AM10" s="33">
        <f>SUM(D10:AL10)</f>
        <v>53567023.562503822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709</v>
      </c>
      <c r="E12" s="59">
        <f t="shared" si="6"/>
        <v>707</v>
      </c>
      <c r="F12" s="59">
        <f t="shared" si="6"/>
        <v>683</v>
      </c>
      <c r="G12" s="59">
        <f t="shared" si="6"/>
        <v>718</v>
      </c>
      <c r="H12" s="59">
        <f t="shared" si="6"/>
        <v>710</v>
      </c>
      <c r="I12" s="59">
        <f t="shared" si="6"/>
        <v>728</v>
      </c>
      <c r="J12" s="59">
        <f t="shared" si="6"/>
        <v>449</v>
      </c>
      <c r="K12" s="59">
        <f t="shared" si="6"/>
        <v>788</v>
      </c>
      <c r="L12" s="59">
        <f t="shared" si="6"/>
        <v>931</v>
      </c>
      <c r="M12" s="59">
        <f t="shared" si="6"/>
        <v>1859</v>
      </c>
      <c r="N12" s="59">
        <f t="shared" si="6"/>
        <v>1518</v>
      </c>
      <c r="O12" s="59">
        <f t="shared" si="6"/>
        <v>892</v>
      </c>
      <c r="P12" s="59">
        <f t="shared" si="6"/>
        <v>687</v>
      </c>
      <c r="Q12" s="59">
        <f t="shared" si="6"/>
        <v>1333</v>
      </c>
      <c r="R12" s="59">
        <f t="shared" si="6"/>
        <v>1560</v>
      </c>
      <c r="S12" s="59">
        <f t="shared" si="6"/>
        <v>1267</v>
      </c>
      <c r="T12" s="59">
        <f t="shared" si="6"/>
        <v>957</v>
      </c>
      <c r="U12" s="59">
        <f t="shared" si="6"/>
        <v>71</v>
      </c>
      <c r="V12" s="59">
        <f t="shared" si="6"/>
        <v>17</v>
      </c>
      <c r="W12" s="59">
        <f t="shared" si="6"/>
        <v>284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16868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77990</v>
      </c>
      <c r="E13" s="60">
        <f t="shared" si="11"/>
        <v>77770</v>
      </c>
      <c r="F13" s="60">
        <f t="shared" si="11"/>
        <v>75130</v>
      </c>
      <c r="G13" s="60">
        <f t="shared" si="11"/>
        <v>79020</v>
      </c>
      <c r="H13" s="60">
        <f t="shared" si="11"/>
        <v>80140</v>
      </c>
      <c r="I13" s="60">
        <f t="shared" si="11"/>
        <v>94960</v>
      </c>
      <c r="J13" s="60">
        <f t="shared" si="11"/>
        <v>72220</v>
      </c>
      <c r="K13" s="60">
        <f t="shared" si="11"/>
        <v>124090</v>
      </c>
      <c r="L13" s="60">
        <f t="shared" si="11"/>
        <v>167580</v>
      </c>
      <c r="M13" s="60">
        <f t="shared" si="11"/>
        <v>322780</v>
      </c>
      <c r="N13" s="60">
        <f t="shared" si="11"/>
        <v>257540</v>
      </c>
      <c r="O13" s="60">
        <f t="shared" si="11"/>
        <v>147050</v>
      </c>
      <c r="P13" s="60">
        <f t="shared" si="11"/>
        <v>107340</v>
      </c>
      <c r="Q13" s="60">
        <f t="shared" si="11"/>
        <v>230520</v>
      </c>
      <c r="R13" s="60">
        <f t="shared" si="11"/>
        <v>285749</v>
      </c>
      <c r="S13" s="60">
        <f t="shared" si="11"/>
        <v>228838</v>
      </c>
      <c r="T13" s="60">
        <f t="shared" si="11"/>
        <v>155183</v>
      </c>
      <c r="U13" s="60">
        <f t="shared" si="11"/>
        <v>16901</v>
      </c>
      <c r="V13" s="60">
        <f t="shared" si="11"/>
        <v>6653.19</v>
      </c>
      <c r="W13" s="60">
        <f t="shared" si="11"/>
        <v>114010.7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2721464.89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1190</v>
      </c>
      <c r="G14" s="59">
        <f t="shared" si="15"/>
        <v>1128</v>
      </c>
      <c r="H14" s="59">
        <f t="shared" si="15"/>
        <v>531</v>
      </c>
      <c r="I14" s="59">
        <f t="shared" si="15"/>
        <v>930</v>
      </c>
      <c r="J14" s="59">
        <f t="shared" si="15"/>
        <v>978</v>
      </c>
      <c r="K14" s="59">
        <f t="shared" si="15"/>
        <v>1057</v>
      </c>
      <c r="L14" s="59">
        <f t="shared" si="15"/>
        <v>2207</v>
      </c>
      <c r="M14" s="59">
        <f t="shared" si="15"/>
        <v>2269</v>
      </c>
      <c r="N14" s="59">
        <f t="shared" si="15"/>
        <v>2481</v>
      </c>
      <c r="O14" s="59">
        <f t="shared" si="15"/>
        <v>1455</v>
      </c>
      <c r="P14" s="59">
        <f t="shared" si="15"/>
        <v>1694</v>
      </c>
      <c r="Q14" s="59">
        <f t="shared" si="15"/>
        <v>1549</v>
      </c>
      <c r="R14" s="59">
        <f t="shared" si="15"/>
        <v>968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18437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119000</v>
      </c>
      <c r="G15" s="60">
        <f t="shared" si="19"/>
        <v>124080</v>
      </c>
      <c r="H15" s="60">
        <f t="shared" si="19"/>
        <v>64854</v>
      </c>
      <c r="I15" s="60">
        <f t="shared" si="19"/>
        <v>83641</v>
      </c>
      <c r="J15" s="60">
        <f t="shared" si="19"/>
        <v>121416</v>
      </c>
      <c r="K15" s="60">
        <f t="shared" si="19"/>
        <v>134644</v>
      </c>
      <c r="L15" s="60">
        <f t="shared" si="19"/>
        <v>295747</v>
      </c>
      <c r="M15" s="60">
        <f t="shared" si="19"/>
        <v>296314</v>
      </c>
      <c r="N15" s="60">
        <f t="shared" si="19"/>
        <v>328889</v>
      </c>
      <c r="O15" s="60">
        <f t="shared" si="19"/>
        <v>194968</v>
      </c>
      <c r="P15" s="60">
        <f t="shared" si="19"/>
        <v>232661</v>
      </c>
      <c r="Q15" s="60">
        <f t="shared" si="19"/>
        <v>217872</v>
      </c>
      <c r="R15" s="60">
        <f t="shared" si="19"/>
        <v>139002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2353088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113</v>
      </c>
      <c r="J16" s="59">
        <f t="shared" si="23"/>
        <v>500</v>
      </c>
      <c r="K16" s="59">
        <f t="shared" si="23"/>
        <v>900</v>
      </c>
      <c r="L16" s="59">
        <f t="shared" si="23"/>
        <v>1000</v>
      </c>
      <c r="M16" s="59">
        <f t="shared" si="23"/>
        <v>979</v>
      </c>
      <c r="N16" s="59">
        <f t="shared" si="23"/>
        <v>647</v>
      </c>
      <c r="O16" s="59">
        <f t="shared" si="23"/>
        <v>734</v>
      </c>
      <c r="P16" s="59">
        <f t="shared" si="23"/>
        <v>1325</v>
      </c>
      <c r="Q16" s="59">
        <f t="shared" si="23"/>
        <v>1404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7602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15820</v>
      </c>
      <c r="J17" s="60">
        <f t="shared" si="27"/>
        <v>70000</v>
      </c>
      <c r="K17" s="60">
        <f t="shared" si="27"/>
        <v>126000</v>
      </c>
      <c r="L17" s="60">
        <f t="shared" si="27"/>
        <v>140000</v>
      </c>
      <c r="M17" s="60">
        <f t="shared" si="27"/>
        <v>137060</v>
      </c>
      <c r="N17" s="60">
        <f t="shared" si="27"/>
        <v>90580</v>
      </c>
      <c r="O17" s="60">
        <f t="shared" si="27"/>
        <v>102760</v>
      </c>
      <c r="P17" s="60">
        <f t="shared" si="27"/>
        <v>159000</v>
      </c>
      <c r="Q17" s="60">
        <f t="shared" si="27"/>
        <v>178640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1019860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431</v>
      </c>
      <c r="Q18" s="59">
        <f t="shared" si="31"/>
        <v>790</v>
      </c>
      <c r="R18" s="59">
        <f t="shared" si="31"/>
        <v>1448</v>
      </c>
      <c r="S18" s="59">
        <f t="shared" si="31"/>
        <v>1732</v>
      </c>
      <c r="T18" s="59">
        <f t="shared" si="31"/>
        <v>762</v>
      </c>
      <c r="U18" s="59">
        <f t="shared" si="31"/>
        <v>1929</v>
      </c>
      <c r="V18" s="59">
        <f t="shared" si="31"/>
        <v>2228</v>
      </c>
      <c r="W18" s="59">
        <f t="shared" si="31"/>
        <v>1953</v>
      </c>
      <c r="X18" s="14">
        <f t="shared" si="31"/>
        <v>1894</v>
      </c>
      <c r="Y18" s="14">
        <f t="shared" si="31"/>
        <v>967</v>
      </c>
      <c r="Z18" s="14">
        <f t="shared" si="31"/>
        <v>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14139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115679</v>
      </c>
      <c r="Q19" s="60">
        <f t="shared" si="35"/>
        <v>221200</v>
      </c>
      <c r="R19" s="60">
        <f t="shared" si="35"/>
        <v>405330</v>
      </c>
      <c r="S19" s="60">
        <f t="shared" si="35"/>
        <v>499456</v>
      </c>
      <c r="T19" s="60">
        <f t="shared" si="35"/>
        <v>244936</v>
      </c>
      <c r="U19" s="60">
        <f t="shared" si="35"/>
        <v>727123</v>
      </c>
      <c r="V19" s="60">
        <f t="shared" si="35"/>
        <v>866502</v>
      </c>
      <c r="W19" s="60">
        <f t="shared" si="35"/>
        <v>771075</v>
      </c>
      <c r="X19" s="15">
        <f t="shared" si="35"/>
        <v>803202</v>
      </c>
      <c r="Y19" s="15">
        <f t="shared" si="35"/>
        <v>456032.3</v>
      </c>
      <c r="Z19" s="15">
        <f t="shared" si="35"/>
        <v>3076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5113611.3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1332</v>
      </c>
      <c r="AA20" s="14">
        <f t="shared" si="39"/>
        <v>1709</v>
      </c>
      <c r="AB20" s="14">
        <f t="shared" si="39"/>
        <v>768</v>
      </c>
      <c r="AC20" s="14">
        <f t="shared" si="39"/>
        <v>1109</v>
      </c>
      <c r="AD20" s="14">
        <f t="shared" si="39"/>
        <v>1329</v>
      </c>
      <c r="AE20" s="14">
        <f t="shared" si="39"/>
        <v>1076</v>
      </c>
      <c r="AF20" s="14">
        <f t="shared" si="39"/>
        <v>514</v>
      </c>
      <c r="AG20" s="14">
        <f t="shared" ref="AG20:AH20" si="40">AG75+AG130</f>
        <v>431</v>
      </c>
      <c r="AH20" s="14">
        <f t="shared" si="40"/>
        <v>618</v>
      </c>
      <c r="AI20" s="14">
        <f t="shared" ref="AI20:AJ25" si="41">AI75+AI130</f>
        <v>865</v>
      </c>
      <c r="AJ20" s="14">
        <f t="shared" si="41"/>
        <v>1278</v>
      </c>
      <c r="AK20" s="14">
        <f t="shared" ref="AK20" si="42">AK75+AK130</f>
        <v>1025</v>
      </c>
      <c r="AL20" s="14">
        <f t="shared" si="39"/>
        <v>0</v>
      </c>
      <c r="AM20" s="17">
        <f t="shared" si="10"/>
        <v>12054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638183.06000000006</v>
      </c>
      <c r="AA21" s="15">
        <f t="shared" si="43"/>
        <v>913473</v>
      </c>
      <c r="AB21" s="15">
        <f t="shared" si="43"/>
        <v>520538.8795144654</v>
      </c>
      <c r="AC21" s="15">
        <f t="shared" si="43"/>
        <v>904979.19088751648</v>
      </c>
      <c r="AD21" s="15">
        <f t="shared" si="43"/>
        <v>1204283.9294172041</v>
      </c>
      <c r="AE21" s="15">
        <f t="shared" si="43"/>
        <v>1259682.7855031055</v>
      </c>
      <c r="AF21" s="15">
        <f t="shared" si="43"/>
        <v>491943.02666666673</v>
      </c>
      <c r="AG21" s="15">
        <f t="shared" ref="AG21:AH21" si="44">AG76+AG131</f>
        <v>509429.40173806157</v>
      </c>
      <c r="AH21" s="15">
        <f t="shared" si="44"/>
        <v>685575.10997680132</v>
      </c>
      <c r="AI21" s="15">
        <f t="shared" si="41"/>
        <v>1073716.673</v>
      </c>
      <c r="AJ21" s="15">
        <f t="shared" si="41"/>
        <v>1823151.8398000002</v>
      </c>
      <c r="AK21" s="15">
        <f t="shared" ref="AK21" si="45">AK76+AK131</f>
        <v>1745229.4589999998</v>
      </c>
      <c r="AL21" s="15">
        <f>AL76+AL131</f>
        <v>0</v>
      </c>
      <c r="AM21" s="18">
        <f t="shared" si="10"/>
        <v>11770186.35550382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186</v>
      </c>
      <c r="AE22" s="14">
        <f t="shared" si="46"/>
        <v>333</v>
      </c>
      <c r="AF22" s="14">
        <f t="shared" si="46"/>
        <v>353</v>
      </c>
      <c r="AG22" s="14">
        <f t="shared" si="46"/>
        <v>82</v>
      </c>
      <c r="AH22" s="14">
        <f t="shared" si="46"/>
        <v>112</v>
      </c>
      <c r="AI22" s="14">
        <f t="shared" si="41"/>
        <v>64</v>
      </c>
      <c r="AJ22" s="14">
        <f t="shared" si="41"/>
        <v>63</v>
      </c>
      <c r="AK22" s="14">
        <f t="shared" ref="AK22" si="47">AK77+AK132</f>
        <v>75</v>
      </c>
      <c r="AL22" s="14">
        <f>AL77+AL132</f>
        <v>0</v>
      </c>
      <c r="AM22" s="17">
        <f t="shared" ref="AM22:AM25" si="48">SUM(D22:AL22)</f>
        <v>1268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208154.25999999998</v>
      </c>
      <c r="AE23" s="15">
        <f t="shared" si="49"/>
        <v>382259.94999999995</v>
      </c>
      <c r="AF23" s="15">
        <f t="shared" si="49"/>
        <v>304306.34999999998</v>
      </c>
      <c r="AG23" s="15">
        <f t="shared" si="49"/>
        <v>68835.48</v>
      </c>
      <c r="AH23" s="15">
        <f t="shared" si="49"/>
        <v>123013.43999999999</v>
      </c>
      <c r="AI23" s="15">
        <f t="shared" si="41"/>
        <v>82885.609000000026</v>
      </c>
      <c r="AJ23" s="15">
        <f t="shared" si="41"/>
        <v>90537.063000000009</v>
      </c>
      <c r="AK23" s="15">
        <f t="shared" ref="AK23" si="50">AK78+AK133</f>
        <v>145491.68500000006</v>
      </c>
      <c r="AL23" s="15">
        <f>AL78+AL133</f>
        <v>0</v>
      </c>
      <c r="AM23" s="18">
        <f t="shared" si="48"/>
        <v>1405483.8370000001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971</v>
      </c>
      <c r="E24" s="59">
        <f t="shared" si="51"/>
        <v>1190</v>
      </c>
      <c r="F24" s="59">
        <f t="shared" si="51"/>
        <v>1065</v>
      </c>
      <c r="G24" s="59">
        <f t="shared" si="51"/>
        <v>1351</v>
      </c>
      <c r="H24" s="59">
        <f t="shared" si="51"/>
        <v>1204</v>
      </c>
      <c r="I24" s="59">
        <f t="shared" si="51"/>
        <v>1171</v>
      </c>
      <c r="J24" s="59">
        <f t="shared" si="51"/>
        <v>1094</v>
      </c>
      <c r="K24" s="59">
        <f t="shared" si="51"/>
        <v>1230</v>
      </c>
      <c r="L24" s="59">
        <f t="shared" si="51"/>
        <v>1043</v>
      </c>
      <c r="M24" s="59">
        <f t="shared" si="51"/>
        <v>607</v>
      </c>
      <c r="N24" s="59">
        <f t="shared" si="51"/>
        <v>550</v>
      </c>
      <c r="O24" s="59">
        <f t="shared" si="51"/>
        <v>443</v>
      </c>
      <c r="P24" s="59">
        <f t="shared" si="51"/>
        <v>326</v>
      </c>
      <c r="Q24" s="59">
        <f t="shared" si="51"/>
        <v>208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12453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128310</v>
      </c>
      <c r="E25" s="60">
        <f t="shared" si="53"/>
        <v>153300</v>
      </c>
      <c r="F25" s="60">
        <f t="shared" si="53"/>
        <v>138870</v>
      </c>
      <c r="G25" s="60">
        <f t="shared" si="53"/>
        <v>165990</v>
      </c>
      <c r="H25" s="60">
        <f t="shared" si="53"/>
        <v>142310</v>
      </c>
      <c r="I25" s="60">
        <f t="shared" si="53"/>
        <v>136150</v>
      </c>
      <c r="J25" s="60">
        <f t="shared" si="53"/>
        <v>115040</v>
      </c>
      <c r="K25" s="60">
        <f t="shared" si="53"/>
        <v>131890</v>
      </c>
      <c r="L25" s="60">
        <f t="shared" si="53"/>
        <v>115860</v>
      </c>
      <c r="M25" s="60">
        <f t="shared" si="53"/>
        <v>66890</v>
      </c>
      <c r="N25" s="60">
        <f t="shared" si="53"/>
        <v>60690</v>
      </c>
      <c r="O25" s="60">
        <f t="shared" si="53"/>
        <v>49680</v>
      </c>
      <c r="P25" s="60">
        <f t="shared" si="53"/>
        <v>29890</v>
      </c>
      <c r="Q25" s="60">
        <f t="shared" si="53"/>
        <v>19270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1454140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530</v>
      </c>
      <c r="E26" s="59">
        <f t="shared" si="55"/>
        <v>570</v>
      </c>
      <c r="F26" s="59">
        <f t="shared" si="55"/>
        <v>700</v>
      </c>
      <c r="G26" s="59">
        <f t="shared" si="55"/>
        <v>718</v>
      </c>
      <c r="H26" s="59">
        <f t="shared" si="55"/>
        <v>732</v>
      </c>
      <c r="I26" s="59">
        <f t="shared" si="55"/>
        <v>644</v>
      </c>
      <c r="J26" s="59">
        <f t="shared" si="55"/>
        <v>1424</v>
      </c>
      <c r="K26" s="59">
        <f t="shared" si="55"/>
        <v>550</v>
      </c>
      <c r="L26" s="59">
        <f t="shared" si="55"/>
        <v>800</v>
      </c>
      <c r="M26" s="59">
        <f t="shared" si="55"/>
        <v>1155</v>
      </c>
      <c r="N26" s="59">
        <f t="shared" si="55"/>
        <v>1126</v>
      </c>
      <c r="O26" s="59">
        <f t="shared" si="55"/>
        <v>1298</v>
      </c>
      <c r="P26" s="59">
        <f t="shared" si="55"/>
        <v>881</v>
      </c>
      <c r="Q26" s="59">
        <f t="shared" si="55"/>
        <v>540</v>
      </c>
      <c r="R26" s="59">
        <f t="shared" si="55"/>
        <v>234</v>
      </c>
      <c r="S26" s="59">
        <f t="shared" si="55"/>
        <v>688</v>
      </c>
      <c r="T26" s="59">
        <f t="shared" si="55"/>
        <v>170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12760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42400</v>
      </c>
      <c r="E27" s="60">
        <f t="shared" si="59"/>
        <v>45600</v>
      </c>
      <c r="F27" s="60">
        <f t="shared" si="59"/>
        <v>56000</v>
      </c>
      <c r="G27" s="60">
        <f t="shared" si="59"/>
        <v>57440</v>
      </c>
      <c r="H27" s="60">
        <f t="shared" si="59"/>
        <v>65880</v>
      </c>
      <c r="I27" s="60">
        <f t="shared" si="59"/>
        <v>57960</v>
      </c>
      <c r="J27" s="60">
        <f t="shared" si="59"/>
        <v>128160</v>
      </c>
      <c r="K27" s="60">
        <f t="shared" si="59"/>
        <v>49500</v>
      </c>
      <c r="L27" s="60">
        <f t="shared" si="59"/>
        <v>72000</v>
      </c>
      <c r="M27" s="60">
        <f t="shared" si="59"/>
        <v>103950</v>
      </c>
      <c r="N27" s="60">
        <f t="shared" si="59"/>
        <v>101340</v>
      </c>
      <c r="O27" s="60">
        <f t="shared" si="59"/>
        <v>116820</v>
      </c>
      <c r="P27" s="60">
        <f t="shared" si="59"/>
        <v>79290</v>
      </c>
      <c r="Q27" s="60">
        <f t="shared" si="59"/>
        <v>48600</v>
      </c>
      <c r="R27" s="60">
        <f t="shared" si="59"/>
        <v>21060</v>
      </c>
      <c r="S27" s="60">
        <f t="shared" si="59"/>
        <v>58480</v>
      </c>
      <c r="T27" s="60">
        <f t="shared" si="59"/>
        <v>14450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1118930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18</v>
      </c>
      <c r="L28" s="59">
        <f t="shared" si="63"/>
        <v>62</v>
      </c>
      <c r="M28" s="59">
        <f t="shared" si="63"/>
        <v>131</v>
      </c>
      <c r="N28" s="59">
        <f t="shared" si="63"/>
        <v>45</v>
      </c>
      <c r="O28" s="59">
        <f t="shared" si="63"/>
        <v>176</v>
      </c>
      <c r="P28" s="59">
        <f t="shared" si="63"/>
        <v>136</v>
      </c>
      <c r="Q28" s="59">
        <f t="shared" si="63"/>
        <v>128</v>
      </c>
      <c r="R28" s="59">
        <f t="shared" si="63"/>
        <v>145</v>
      </c>
      <c r="S28" s="59">
        <f t="shared" si="63"/>
        <v>168</v>
      </c>
      <c r="T28" s="59">
        <f t="shared" si="63"/>
        <v>190</v>
      </c>
      <c r="U28" s="59">
        <f t="shared" si="63"/>
        <v>175</v>
      </c>
      <c r="V28" s="59">
        <f t="shared" si="63"/>
        <v>174</v>
      </c>
      <c r="W28" s="59">
        <f t="shared" si="63"/>
        <v>142</v>
      </c>
      <c r="X28" s="14">
        <f t="shared" si="63"/>
        <v>31</v>
      </c>
      <c r="Y28" s="14">
        <f t="shared" si="63"/>
        <v>106</v>
      </c>
      <c r="Z28" s="14">
        <f t="shared" si="63"/>
        <v>128</v>
      </c>
      <c r="AA28" s="14">
        <f t="shared" si="63"/>
        <v>66</v>
      </c>
      <c r="AB28" s="14">
        <f t="shared" si="63"/>
        <v>43</v>
      </c>
      <c r="AC28" s="14">
        <f t="shared" si="63"/>
        <v>63</v>
      </c>
      <c r="AD28" s="14">
        <f t="shared" si="63"/>
        <v>74</v>
      </c>
      <c r="AE28" s="14">
        <f t="shared" si="63"/>
        <v>91</v>
      </c>
      <c r="AF28" s="14">
        <f t="shared" si="63"/>
        <v>136</v>
      </c>
      <c r="AG28" s="14">
        <f t="shared" ref="AG28:AH28" si="64">AG83+AG138</f>
        <v>76</v>
      </c>
      <c r="AH28" s="14">
        <f t="shared" si="64"/>
        <v>87</v>
      </c>
      <c r="AI28" s="14">
        <f t="shared" ref="AI28:AJ28" si="65">AI83+AI138</f>
        <v>145</v>
      </c>
      <c r="AJ28" s="14">
        <f t="shared" si="65"/>
        <v>110</v>
      </c>
      <c r="AK28" s="14">
        <f t="shared" ref="AK28" si="66">AK83+AK138</f>
        <v>98</v>
      </c>
      <c r="AL28" s="14">
        <f t="shared" si="63"/>
        <v>5</v>
      </c>
      <c r="AM28" s="17">
        <f t="shared" si="10"/>
        <v>2951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1960</v>
      </c>
      <c r="L29" s="60">
        <f t="shared" si="67"/>
        <v>6680</v>
      </c>
      <c r="M29" s="60">
        <f t="shared" si="67"/>
        <v>14210</v>
      </c>
      <c r="N29" s="60">
        <f t="shared" si="67"/>
        <v>4890</v>
      </c>
      <c r="O29" s="60">
        <f t="shared" si="67"/>
        <v>20140</v>
      </c>
      <c r="P29" s="60">
        <f t="shared" si="67"/>
        <v>14820</v>
      </c>
      <c r="Q29" s="60">
        <f t="shared" si="67"/>
        <v>11760</v>
      </c>
      <c r="R29" s="60">
        <f t="shared" si="67"/>
        <v>13572</v>
      </c>
      <c r="S29" s="60">
        <f t="shared" si="67"/>
        <v>15995</v>
      </c>
      <c r="T29" s="60">
        <f t="shared" si="67"/>
        <v>18380</v>
      </c>
      <c r="U29" s="60">
        <f t="shared" si="67"/>
        <v>16717</v>
      </c>
      <c r="V29" s="60">
        <f t="shared" si="67"/>
        <v>25199.29</v>
      </c>
      <c r="W29" s="60">
        <f t="shared" si="67"/>
        <v>18559.28</v>
      </c>
      <c r="X29" s="15">
        <f t="shared" si="67"/>
        <v>4968</v>
      </c>
      <c r="Y29" s="15">
        <f t="shared" si="67"/>
        <v>20039</v>
      </c>
      <c r="Z29" s="15">
        <f t="shared" si="67"/>
        <v>23835.790000000005</v>
      </c>
      <c r="AA29" s="15">
        <f t="shared" si="67"/>
        <v>15899.09</v>
      </c>
      <c r="AB29" s="15">
        <f t="shared" si="67"/>
        <v>12315.5</v>
      </c>
      <c r="AC29" s="15">
        <f t="shared" si="67"/>
        <v>17766</v>
      </c>
      <c r="AD29" s="15">
        <f t="shared" si="67"/>
        <v>24420.5</v>
      </c>
      <c r="AE29" s="15">
        <f t="shared" si="67"/>
        <v>32444.25</v>
      </c>
      <c r="AF29" s="15">
        <f t="shared" si="67"/>
        <v>47530</v>
      </c>
      <c r="AG29" s="15">
        <f t="shared" ref="AG29:AH29" si="68">AG84+AG139</f>
        <v>26544</v>
      </c>
      <c r="AH29" s="15">
        <f t="shared" si="68"/>
        <v>29567</v>
      </c>
      <c r="AI29" s="15">
        <f t="shared" ref="AI29:AJ29" si="69">AI84+AI139</f>
        <v>47905</v>
      </c>
      <c r="AJ29" s="15">
        <f t="shared" si="69"/>
        <v>35590</v>
      </c>
      <c r="AK29" s="15">
        <f t="shared" ref="AK29" si="70">AK84+AK139</f>
        <v>30009</v>
      </c>
      <c r="AL29" s="15">
        <f t="shared" si="67"/>
        <v>1360</v>
      </c>
      <c r="AM29" s="18">
        <f t="shared" si="10"/>
        <v>553295.69999999995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1306</v>
      </c>
      <c r="S30" s="59">
        <f t="shared" si="71"/>
        <v>1585</v>
      </c>
      <c r="T30" s="59">
        <f t="shared" si="71"/>
        <v>1455</v>
      </c>
      <c r="U30" s="59">
        <f t="shared" si="71"/>
        <v>2598</v>
      </c>
      <c r="V30" s="59">
        <f t="shared" si="71"/>
        <v>1403</v>
      </c>
      <c r="W30" s="59">
        <f t="shared" si="71"/>
        <v>1199</v>
      </c>
      <c r="X30" s="14">
        <f t="shared" si="71"/>
        <v>1017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10563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144120</v>
      </c>
      <c r="S31" s="60">
        <f t="shared" si="75"/>
        <v>180303</v>
      </c>
      <c r="T31" s="60">
        <f t="shared" si="75"/>
        <v>166611</v>
      </c>
      <c r="U31" s="60">
        <f t="shared" si="75"/>
        <v>353581</v>
      </c>
      <c r="V31" s="60">
        <f t="shared" si="75"/>
        <v>210825</v>
      </c>
      <c r="W31" s="60">
        <f t="shared" si="75"/>
        <v>209900</v>
      </c>
      <c r="X31" s="15">
        <f t="shared" si="75"/>
        <v>177888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1443228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2155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2155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818900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818900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1896</v>
      </c>
      <c r="Z34" s="14">
        <f t="shared" si="87"/>
        <v>2546</v>
      </c>
      <c r="AA34" s="14">
        <f t="shared" si="87"/>
        <v>2737</v>
      </c>
      <c r="AB34" s="14">
        <f t="shared" si="87"/>
        <v>1931</v>
      </c>
      <c r="AC34" s="14">
        <f t="shared" si="87"/>
        <v>1937</v>
      </c>
      <c r="AD34" s="14">
        <f t="shared" si="87"/>
        <v>2527</v>
      </c>
      <c r="AE34" s="14">
        <f t="shared" si="87"/>
        <v>938</v>
      </c>
      <c r="AF34" s="14">
        <f t="shared" si="87"/>
        <v>1060</v>
      </c>
      <c r="AG34" s="14">
        <f t="shared" ref="AG34:AH34" si="88">AG89+AG144</f>
        <v>900</v>
      </c>
      <c r="AH34" s="14">
        <f t="shared" si="88"/>
        <v>960</v>
      </c>
      <c r="AI34" s="14">
        <f t="shared" ref="AI34:AJ34" si="89">AI89+AI144</f>
        <v>783</v>
      </c>
      <c r="AJ34" s="14">
        <f t="shared" si="89"/>
        <v>861</v>
      </c>
      <c r="AK34" s="14">
        <f t="shared" ref="AK34" si="90">AK89+AK144</f>
        <v>320</v>
      </c>
      <c r="AL34" s="14">
        <f t="shared" si="87"/>
        <v>0</v>
      </c>
      <c r="AM34" s="17">
        <f t="shared" si="10"/>
        <v>19396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539355</v>
      </c>
      <c r="Z35" s="15">
        <f t="shared" si="91"/>
        <v>726114</v>
      </c>
      <c r="AA35" s="15">
        <f t="shared" si="91"/>
        <v>956730</v>
      </c>
      <c r="AB35" s="15">
        <f t="shared" si="91"/>
        <v>638640</v>
      </c>
      <c r="AC35" s="15">
        <f t="shared" si="91"/>
        <v>682250</v>
      </c>
      <c r="AD35" s="15">
        <f t="shared" si="91"/>
        <v>1519880</v>
      </c>
      <c r="AE35" s="15">
        <f t="shared" si="91"/>
        <v>577015</v>
      </c>
      <c r="AF35" s="15">
        <f t="shared" si="91"/>
        <v>430685</v>
      </c>
      <c r="AG35" s="15">
        <f t="shared" ref="AG35:AH35" si="92">AG90+AG145</f>
        <v>372590</v>
      </c>
      <c r="AH35" s="15">
        <f t="shared" si="92"/>
        <v>378640</v>
      </c>
      <c r="AI35" s="15">
        <f t="shared" ref="AI35:AJ35" si="93">AI90+AI145</f>
        <v>364320</v>
      </c>
      <c r="AJ35" s="15">
        <f t="shared" si="93"/>
        <v>387560</v>
      </c>
      <c r="AK35" s="15">
        <f t="shared" ref="AK35" si="94">AK90+AK145</f>
        <v>155280</v>
      </c>
      <c r="AL35" s="15">
        <f t="shared" si="91"/>
        <v>0</v>
      </c>
      <c r="AM35" s="18">
        <f t="shared" si="10"/>
        <v>7729059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1601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1601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666016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666016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2603</v>
      </c>
      <c r="AE38" s="14">
        <f t="shared" si="103"/>
        <v>892</v>
      </c>
      <c r="AF38" s="14">
        <f t="shared" si="103"/>
        <v>978</v>
      </c>
      <c r="AG38" s="14">
        <f t="shared" ref="AG38:AH38" si="104">AG93+AG148</f>
        <v>2388</v>
      </c>
      <c r="AH38" s="14">
        <f t="shared" si="104"/>
        <v>3787</v>
      </c>
      <c r="AI38" s="14">
        <f t="shared" ref="AI38:AJ38" si="105">AI93+AI148</f>
        <v>1334</v>
      </c>
      <c r="AJ38" s="14">
        <f t="shared" si="105"/>
        <v>2277</v>
      </c>
      <c r="AK38" s="14">
        <f t="shared" ref="AK38" si="106">AK93+AK148</f>
        <v>1944</v>
      </c>
      <c r="AL38" s="14">
        <f t="shared" si="103"/>
        <v>0</v>
      </c>
      <c r="AM38" s="17">
        <f t="shared" si="10"/>
        <v>16203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1210395</v>
      </c>
      <c r="AE39" s="15">
        <f t="shared" si="107"/>
        <v>415672</v>
      </c>
      <c r="AF39" s="15">
        <f t="shared" si="107"/>
        <v>455748</v>
      </c>
      <c r="AG39" s="15">
        <f t="shared" ref="AG39:AH39" si="108">AG94+AG149</f>
        <v>1112808</v>
      </c>
      <c r="AH39" s="15">
        <f t="shared" si="108"/>
        <v>1764742</v>
      </c>
      <c r="AI39" s="15">
        <f t="shared" ref="AI39:AJ39" si="109">AI94+AI149</f>
        <v>671002</v>
      </c>
      <c r="AJ39" s="15">
        <f t="shared" si="109"/>
        <v>1401721.2</v>
      </c>
      <c r="AK39" s="15">
        <f t="shared" ref="AK39" si="110">AK94+AK149</f>
        <v>1197504</v>
      </c>
      <c r="AL39" s="15">
        <f t="shared" si="107"/>
        <v>0</v>
      </c>
      <c r="AM39" s="18">
        <f t="shared" si="10"/>
        <v>8229592.2000000002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2541</v>
      </c>
      <c r="T40" s="59">
        <f t="shared" si="111"/>
        <v>98</v>
      </c>
      <c r="U40" s="59">
        <f t="shared" si="111"/>
        <v>3737</v>
      </c>
      <c r="V40" s="59">
        <f t="shared" si="111"/>
        <v>1987</v>
      </c>
      <c r="W40" s="59">
        <f t="shared" si="111"/>
        <v>3243</v>
      </c>
      <c r="X40" s="14">
        <f t="shared" si="111"/>
        <v>2032</v>
      </c>
      <c r="Y40" s="14">
        <f t="shared" si="111"/>
        <v>2032</v>
      </c>
      <c r="Z40" s="14">
        <f t="shared" si="111"/>
        <v>1974</v>
      </c>
      <c r="AA40" s="14">
        <f t="shared" si="111"/>
        <v>3569</v>
      </c>
      <c r="AB40" s="14">
        <f t="shared" si="111"/>
        <v>3775</v>
      </c>
      <c r="AC40" s="14">
        <f t="shared" si="111"/>
        <v>4931</v>
      </c>
      <c r="AD40" s="14">
        <f t="shared" si="111"/>
        <v>7779</v>
      </c>
      <c r="AE40" s="14">
        <f t="shared" si="111"/>
        <v>4842</v>
      </c>
      <c r="AF40" s="14">
        <f t="shared" si="111"/>
        <v>2021</v>
      </c>
      <c r="AG40" s="14">
        <f t="shared" ref="AG40:AH40" si="112">AG95+AG150</f>
        <v>2985</v>
      </c>
      <c r="AH40" s="14">
        <f t="shared" si="112"/>
        <v>2582</v>
      </c>
      <c r="AI40" s="14">
        <f t="shared" ref="AI40:AJ40" si="113">AI95+AI150</f>
        <v>2811</v>
      </c>
      <c r="AJ40" s="14">
        <f t="shared" si="113"/>
        <v>1541</v>
      </c>
      <c r="AK40" s="14">
        <f t="shared" ref="AK40" si="114">AK95+AK150</f>
        <v>34</v>
      </c>
      <c r="AL40" s="14">
        <f t="shared" si="111"/>
        <v>0</v>
      </c>
      <c r="AM40" s="17">
        <f t="shared" si="10"/>
        <v>54514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59911</v>
      </c>
      <c r="T41" s="60">
        <f t="shared" si="115"/>
        <v>2476</v>
      </c>
      <c r="U41" s="60">
        <f t="shared" si="115"/>
        <v>256617</v>
      </c>
      <c r="V41" s="60">
        <f t="shared" si="115"/>
        <v>124970</v>
      </c>
      <c r="W41" s="60">
        <f t="shared" si="115"/>
        <v>217602.21</v>
      </c>
      <c r="X41" s="15">
        <f t="shared" si="115"/>
        <v>132574</v>
      </c>
      <c r="Y41" s="15">
        <f t="shared" si="115"/>
        <v>135772</v>
      </c>
      <c r="Z41" s="15">
        <f t="shared" si="115"/>
        <v>164013</v>
      </c>
      <c r="AA41" s="15">
        <f t="shared" si="115"/>
        <v>214918.31</v>
      </c>
      <c r="AB41" s="15">
        <f t="shared" si="115"/>
        <v>276638.03999999998</v>
      </c>
      <c r="AC41" s="15">
        <f t="shared" si="115"/>
        <v>309263.31</v>
      </c>
      <c r="AD41" s="15">
        <f t="shared" si="115"/>
        <v>1080019.4500000002</v>
      </c>
      <c r="AE41" s="15">
        <f t="shared" si="115"/>
        <v>820016.36</v>
      </c>
      <c r="AF41" s="15">
        <f t="shared" si="115"/>
        <v>237855.28</v>
      </c>
      <c r="AG41" s="15">
        <f t="shared" ref="AG41:AH41" si="116">AG96+AG151</f>
        <v>382265.5</v>
      </c>
      <c r="AH41" s="15">
        <f t="shared" si="116"/>
        <v>419782.69</v>
      </c>
      <c r="AI41" s="15">
        <f t="shared" ref="AI41:AJ41" si="117">AI96+AI151</f>
        <v>209698.55000000002</v>
      </c>
      <c r="AJ41" s="15">
        <f t="shared" si="117"/>
        <v>235780.45</v>
      </c>
      <c r="AK41" s="15">
        <f t="shared" ref="AK41" si="118">AK96+AK151</f>
        <v>2578.5</v>
      </c>
      <c r="AL41" s="15">
        <f t="shared" si="115"/>
        <v>0</v>
      </c>
      <c r="AM41" s="18">
        <f t="shared" si="10"/>
        <v>5282751.6500000004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0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96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5313.96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5313.96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252</v>
      </c>
      <c r="AH48" s="87">
        <f t="shared" si="144"/>
        <v>935</v>
      </c>
      <c r="AI48" s="87">
        <f t="shared" ref="AI48:AJ48" si="145">AI103+AI159</f>
        <v>821</v>
      </c>
      <c r="AJ48" s="87">
        <f t="shared" si="145"/>
        <v>494</v>
      </c>
      <c r="AK48" s="87">
        <f t="shared" ref="AK48" si="146">AK103+AK159</f>
        <v>573</v>
      </c>
      <c r="AL48" s="87">
        <f t="shared" si="143"/>
        <v>0</v>
      </c>
      <c r="AM48" s="87">
        <f t="shared" si="10"/>
        <v>3075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17373.379999999997</v>
      </c>
      <c r="AH49" s="88">
        <f t="shared" si="148"/>
        <v>212016.44</v>
      </c>
      <c r="AI49" s="88">
        <f t="shared" ref="AI49:AJ49" si="149">AI104+AI160</f>
        <v>282034.05000000005</v>
      </c>
      <c r="AJ49" s="88">
        <f t="shared" si="149"/>
        <v>172113.57</v>
      </c>
      <c r="AK49" s="88">
        <f t="shared" ref="AK49" si="150">AK104+AK160</f>
        <v>231484.13</v>
      </c>
      <c r="AL49" s="88">
        <f t="shared" si="147"/>
        <v>0</v>
      </c>
      <c r="AM49" s="88">
        <f t="shared" si="10"/>
        <v>915021.57000000007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45</v>
      </c>
      <c r="AE50" s="87">
        <f t="shared" si="151"/>
        <v>132</v>
      </c>
      <c r="AF50" s="87">
        <f t="shared" si="151"/>
        <v>270</v>
      </c>
      <c r="AG50" s="87">
        <f t="shared" ref="AG50:AH50" si="152">AG105+AG161</f>
        <v>200</v>
      </c>
      <c r="AH50" s="87">
        <f t="shared" si="152"/>
        <v>24</v>
      </c>
      <c r="AI50" s="87">
        <f t="shared" ref="AI50:AJ50" si="153">AI105+AI161</f>
        <v>12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685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10444.4</v>
      </c>
      <c r="AE51" s="88">
        <f t="shared" si="155"/>
        <v>53899.59</v>
      </c>
      <c r="AF51" s="88">
        <f t="shared" si="155"/>
        <v>70523.45</v>
      </c>
      <c r="AG51" s="88">
        <f t="shared" ref="AG51:AH51" si="156">AG106+AG162</f>
        <v>33730.71</v>
      </c>
      <c r="AH51" s="88">
        <f t="shared" si="156"/>
        <v>6773.52</v>
      </c>
      <c r="AI51" s="88">
        <f t="shared" ref="AI51:AJ51" si="157">AI106+AI162</f>
        <v>2672.03</v>
      </c>
      <c r="AJ51" s="88">
        <f t="shared" si="157"/>
        <v>23654.350000000006</v>
      </c>
      <c r="AK51" s="88">
        <f t="shared" ref="AK51" si="158">AK106+AK162</f>
        <v>3050.8799999999997</v>
      </c>
      <c r="AL51" s="88">
        <f t="shared" si="155"/>
        <v>0</v>
      </c>
      <c r="AM51" s="88">
        <f t="shared" si="10"/>
        <v>204748.93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262</v>
      </c>
      <c r="AC52" s="14">
        <f t="shared" si="159"/>
        <v>123</v>
      </c>
      <c r="AD52" s="14">
        <f t="shared" si="159"/>
        <v>286</v>
      </c>
      <c r="AE52" s="14">
        <f t="shared" si="159"/>
        <v>346</v>
      </c>
      <c r="AF52" s="14">
        <f t="shared" si="159"/>
        <v>384</v>
      </c>
      <c r="AG52" s="14">
        <f t="shared" ref="AG52:AH52" si="160">AG107+AG162</f>
        <v>392</v>
      </c>
      <c r="AH52" s="14">
        <f t="shared" si="160"/>
        <v>475</v>
      </c>
      <c r="AI52" s="14">
        <f t="shared" ref="AI52:AJ52" si="161">AI107+AI162</f>
        <v>598</v>
      </c>
      <c r="AJ52" s="14">
        <f t="shared" si="161"/>
        <v>561</v>
      </c>
      <c r="AK52" s="14">
        <f t="shared" ref="AK52" si="162">AK107+AK162</f>
        <v>560</v>
      </c>
      <c r="AL52" s="14">
        <f t="shared" si="159"/>
        <v>4</v>
      </c>
      <c r="AM52" s="17">
        <f t="shared" si="10"/>
        <v>3991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44016</v>
      </c>
      <c r="AC53" s="15">
        <f t="shared" si="163"/>
        <v>20664</v>
      </c>
      <c r="AD53" s="15">
        <f t="shared" si="163"/>
        <v>48620</v>
      </c>
      <c r="AE53" s="15">
        <f t="shared" si="163"/>
        <v>59596.800000000003</v>
      </c>
      <c r="AF53" s="15">
        <f t="shared" si="163"/>
        <v>67860</v>
      </c>
      <c r="AG53" s="15">
        <f t="shared" ref="AG53:AH53" si="164">AG108+AG163</f>
        <v>66434</v>
      </c>
      <c r="AH53" s="15">
        <f t="shared" si="164"/>
        <v>82565</v>
      </c>
      <c r="AI53" s="15">
        <f t="shared" ref="AI53:AJ53" si="165">AI108+AI163</f>
        <v>109193.34</v>
      </c>
      <c r="AJ53" s="15">
        <f t="shared" si="165"/>
        <v>100865</v>
      </c>
      <c r="AK53" s="15">
        <f t="shared" ref="AK53" si="166">AK108+AK163</f>
        <v>97905.5</v>
      </c>
      <c r="AL53" s="15">
        <f t="shared" si="163"/>
        <v>768</v>
      </c>
      <c r="AM53" s="18">
        <f t="shared" si="10"/>
        <v>698487.64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1382</v>
      </c>
      <c r="AI54" s="59">
        <f t="shared" si="167"/>
        <v>1717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3099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28724.42</v>
      </c>
      <c r="AI55" s="60">
        <f t="shared" si="170"/>
        <v>35120.11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63844.53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L64" si="172">E67+E69+E71+E73+E75+E77+E79+E81+E83+E85+E87+E89+E91+E93+E95+E97+E99+E101+E103+E105+E107+E109</f>
        <v>2467</v>
      </c>
      <c r="F64" s="50">
        <f t="shared" si="172"/>
        <v>3638</v>
      </c>
      <c r="G64" s="50">
        <f t="shared" si="172"/>
        <v>3915</v>
      </c>
      <c r="H64" s="50">
        <f t="shared" si="172"/>
        <v>3177</v>
      </c>
      <c r="I64" s="50">
        <f t="shared" si="172"/>
        <v>3586</v>
      </c>
      <c r="J64" s="50">
        <f t="shared" si="172"/>
        <v>4447</v>
      </c>
      <c r="K64" s="50">
        <f t="shared" si="172"/>
        <v>4543</v>
      </c>
      <c r="L64" s="50">
        <f t="shared" si="172"/>
        <v>6043</v>
      </c>
      <c r="M64" s="50">
        <f t="shared" si="172"/>
        <v>7000</v>
      </c>
      <c r="N64" s="50">
        <f t="shared" si="172"/>
        <v>6367</v>
      </c>
      <c r="O64" s="50">
        <f t="shared" si="172"/>
        <v>4998</v>
      </c>
      <c r="P64" s="50">
        <f t="shared" si="172"/>
        <v>5480</v>
      </c>
      <c r="Q64" s="50">
        <f t="shared" si="172"/>
        <v>5952</v>
      </c>
      <c r="R64" s="50">
        <f t="shared" si="172"/>
        <v>5661</v>
      </c>
      <c r="S64" s="50">
        <f t="shared" si="172"/>
        <v>7981</v>
      </c>
      <c r="T64" s="50">
        <f t="shared" si="172"/>
        <v>3632</v>
      </c>
      <c r="U64" s="50">
        <f t="shared" si="172"/>
        <v>8510</v>
      </c>
      <c r="V64" s="50">
        <f t="shared" si="172"/>
        <v>5809</v>
      </c>
      <c r="W64" s="50">
        <f t="shared" si="172"/>
        <v>8976</v>
      </c>
      <c r="X64" s="50">
        <f t="shared" si="172"/>
        <v>4974</v>
      </c>
      <c r="Y64" s="50">
        <f t="shared" si="172"/>
        <v>5097</v>
      </c>
      <c r="Z64" s="50">
        <f t="shared" si="172"/>
        <v>5984</v>
      </c>
      <c r="AA64" s="50">
        <f t="shared" si="172"/>
        <v>8081</v>
      </c>
      <c r="AB64" s="50">
        <f t="shared" si="172"/>
        <v>6779</v>
      </c>
      <c r="AC64" s="50">
        <f t="shared" si="172"/>
        <v>8599</v>
      </c>
      <c r="AD64" s="50">
        <f t="shared" si="172"/>
        <v>8620</v>
      </c>
      <c r="AE64" s="50">
        <f t="shared" si="172"/>
        <v>7028</v>
      </c>
      <c r="AF64" s="50">
        <f t="shared" si="172"/>
        <v>5716</v>
      </c>
      <c r="AG64" s="50">
        <f t="shared" si="172"/>
        <v>7706</v>
      </c>
      <c r="AH64" s="50">
        <f t="shared" si="172"/>
        <v>10962</v>
      </c>
      <c r="AI64" s="50">
        <f t="shared" si="172"/>
        <v>9150</v>
      </c>
      <c r="AJ64" s="50">
        <f t="shared" si="172"/>
        <v>7187</v>
      </c>
      <c r="AK64" s="50">
        <f t="shared" ref="AK64" si="173">AK67+AK69+AK71+AK73+AK75+AK77+AK79+AK81+AK83+AK85+AK87+AK89+AK91+AK93+AK95+AK97+AK99+AK101+AK103+AK105+AK107+AK109</f>
        <v>4629</v>
      </c>
      <c r="AL64" s="50">
        <f t="shared" si="172"/>
        <v>9</v>
      </c>
      <c r="AM64" s="31">
        <f>SUM(D64:AL64)</f>
        <v>204913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L65" si="174">E68+E70+E72+E74+E76+E78+E80+E82+E84+E86+E88+E90+E92+E94+E96+E98+E100+E102+E104+E106+E108+E110</f>
        <v>276670</v>
      </c>
      <c r="F65" s="51">
        <f t="shared" si="174"/>
        <v>389000</v>
      </c>
      <c r="G65" s="51">
        <f t="shared" si="174"/>
        <v>426530</v>
      </c>
      <c r="H65" s="51">
        <f t="shared" si="174"/>
        <v>353184</v>
      </c>
      <c r="I65" s="51">
        <f t="shared" si="174"/>
        <v>388531</v>
      </c>
      <c r="J65" s="51">
        <f t="shared" si="174"/>
        <v>507056</v>
      </c>
      <c r="K65" s="51">
        <f t="shared" si="174"/>
        <v>568084</v>
      </c>
      <c r="L65" s="51">
        <f t="shared" si="174"/>
        <v>797867</v>
      </c>
      <c r="M65" s="51">
        <f t="shared" si="174"/>
        <v>941204</v>
      </c>
      <c r="N65" s="51">
        <f t="shared" si="174"/>
        <v>843929</v>
      </c>
      <c r="O65" s="51">
        <f t="shared" si="174"/>
        <v>631418</v>
      </c>
      <c r="P65" s="51">
        <f t="shared" si="174"/>
        <v>738680</v>
      </c>
      <c r="Q65" s="51">
        <f t="shared" si="174"/>
        <v>927862</v>
      </c>
      <c r="R65" s="51">
        <f t="shared" si="174"/>
        <v>1008833</v>
      </c>
      <c r="S65" s="51">
        <f t="shared" si="174"/>
        <v>1042983</v>
      </c>
      <c r="T65" s="51">
        <f t="shared" si="174"/>
        <v>602036</v>
      </c>
      <c r="U65" s="51">
        <f t="shared" si="174"/>
        <v>1370939</v>
      </c>
      <c r="V65" s="51">
        <f t="shared" si="174"/>
        <v>1234149.48</v>
      </c>
      <c r="W65" s="51">
        <f t="shared" si="174"/>
        <v>2150047.19</v>
      </c>
      <c r="X65" s="51">
        <f t="shared" si="174"/>
        <v>1118632</v>
      </c>
      <c r="Y65" s="51">
        <f t="shared" si="174"/>
        <v>1156512.26</v>
      </c>
      <c r="Z65" s="51">
        <f t="shared" si="174"/>
        <v>1554711.85</v>
      </c>
      <c r="AA65" s="51">
        <f t="shared" si="174"/>
        <v>2101020.4</v>
      </c>
      <c r="AB65" s="51">
        <f t="shared" si="174"/>
        <v>1492148.4195144654</v>
      </c>
      <c r="AC65" s="51">
        <f t="shared" si="174"/>
        <v>2543614.5008875164</v>
      </c>
      <c r="AD65" s="51">
        <f t="shared" si="174"/>
        <v>3114876.3694172041</v>
      </c>
      <c r="AE65" s="51">
        <f t="shared" si="174"/>
        <v>2697503.6155031053</v>
      </c>
      <c r="AF65" s="51">
        <f t="shared" si="174"/>
        <v>2106451.1066666665</v>
      </c>
      <c r="AG65" s="51">
        <f t="shared" si="174"/>
        <v>2590010.4717380614</v>
      </c>
      <c r="AH65" s="51">
        <f t="shared" si="174"/>
        <v>3731399.6199768013</v>
      </c>
      <c r="AI65" s="51">
        <f t="shared" si="174"/>
        <v>2878547.3619999988</v>
      </c>
      <c r="AJ65" s="51">
        <f t="shared" si="174"/>
        <v>4270973.4728000006</v>
      </c>
      <c r="AK65" s="51">
        <f t="shared" ref="AK65" si="175">AK68+AK70+AK72+AK74+AK76+AK78+AK80+AK82+AK84+AK86+AK88+AK90+AK92+AK94+AK96+AK98+AK100+AK102+AK104+AK106+AK108+AK110</f>
        <v>3608533.1539999996</v>
      </c>
      <c r="AL65" s="51">
        <f t="shared" si="174"/>
        <v>2128</v>
      </c>
      <c r="AM65" s="33">
        <f>SUM(D65:AL65)</f>
        <v>50414765.272503823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2024'!H9</f>
        <v>0</v>
      </c>
      <c r="AM67" s="17">
        <f t="shared" ref="AM67:AM110" si="176">SUM(D67:AL67)</f>
        <v>16868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2024'!H10</f>
        <v>0</v>
      </c>
      <c r="AM68" s="18">
        <f t="shared" si="176"/>
        <v>2721464.89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2024'!H11</f>
        <v>0</v>
      </c>
      <c r="AM69" s="17">
        <f t="shared" si="176"/>
        <v>18437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2024'!H12</f>
        <v>0</v>
      </c>
      <c r="AM70" s="18">
        <f t="shared" si="176"/>
        <v>2353088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2024'!H13</f>
        <v>0</v>
      </c>
      <c r="AM71" s="17">
        <f t="shared" si="176"/>
        <v>7602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2024'!H14</f>
        <v>0</v>
      </c>
      <c r="AM72" s="18">
        <f t="shared" si="176"/>
        <v>1019860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2024'!H15</f>
        <v>0</v>
      </c>
      <c r="AM73" s="17">
        <f t="shared" si="176"/>
        <v>14139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2024'!H16</f>
        <v>0</v>
      </c>
      <c r="AM74" s="18">
        <f t="shared" si="176"/>
        <v>5113611.3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v>1025</v>
      </c>
      <c r="AL75" s="14">
        <f>'Ingreso de Datos 2024'!H17</f>
        <v>0</v>
      </c>
      <c r="AM75" s="17">
        <f t="shared" si="176"/>
        <v>11634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v>1745229.4589999998</v>
      </c>
      <c r="AL76" s="15">
        <f>'Ingreso de Datos 2024'!H18</f>
        <v>0</v>
      </c>
      <c r="AM76" s="18">
        <f t="shared" si="176"/>
        <v>11277245.35550382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v>75</v>
      </c>
      <c r="AL77" s="17">
        <f>'Ingreso de Datos 2024'!H19</f>
        <v>0</v>
      </c>
      <c r="AM77" s="17">
        <f t="shared" ref="AM77:AM80" si="177">SUM(D77:AL77)</f>
        <v>1268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v>145491.68500000006</v>
      </c>
      <c r="AL78" s="18">
        <f>'Ingreso de Datos 2024'!H20</f>
        <v>0</v>
      </c>
      <c r="AM78" s="18">
        <f t="shared" si="177"/>
        <v>1405483.8370000001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2024'!H21</f>
        <v>0</v>
      </c>
      <c r="AM79" s="17">
        <f t="shared" si="177"/>
        <v>12453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2024'!H22</f>
        <v>0</v>
      </c>
      <c r="AM80" s="18">
        <f t="shared" si="177"/>
        <v>1454140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2024'!H23</f>
        <v>0</v>
      </c>
      <c r="AM81" s="17">
        <f t="shared" si="176"/>
        <v>12760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2024'!H24</f>
        <v>0</v>
      </c>
      <c r="AM82" s="18">
        <f t="shared" si="176"/>
        <v>1118930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v>98</v>
      </c>
      <c r="AL83" s="14">
        <f>'Ingreso de Datos 2024'!H25</f>
        <v>5</v>
      </c>
      <c r="AM83" s="17">
        <f t="shared" si="176"/>
        <v>2951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v>30009</v>
      </c>
      <c r="AL84" s="15">
        <f>'Ingreso de Datos 2024'!H26</f>
        <v>1360</v>
      </c>
      <c r="AM84" s="18">
        <f t="shared" si="176"/>
        <v>553295.69999999995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2024'!H27</f>
        <v>0</v>
      </c>
      <c r="AM85" s="17">
        <f t="shared" si="176"/>
        <v>10563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2024'!H28</f>
        <v>0</v>
      </c>
      <c r="AM86" s="18">
        <f t="shared" si="176"/>
        <v>1443228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2024'!H29</f>
        <v>0</v>
      </c>
      <c r="AM87" s="17">
        <f t="shared" si="176"/>
        <v>2155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2024'!H30</f>
        <v>0</v>
      </c>
      <c r="AM88" s="18">
        <f t="shared" si="176"/>
        <v>818900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v>320</v>
      </c>
      <c r="AL89" s="14">
        <f>'Ingreso de Datos 2024'!H31</f>
        <v>0</v>
      </c>
      <c r="AM89" s="17">
        <f t="shared" si="176"/>
        <v>17721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v>155280</v>
      </c>
      <c r="AL90" s="15">
        <f>'Ingreso de Datos 2024'!H32</f>
        <v>0</v>
      </c>
      <c r="AM90" s="18">
        <f t="shared" si="176"/>
        <v>6345969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2024'!H33</f>
        <v>0</v>
      </c>
      <c r="AM91" s="17">
        <f t="shared" si="176"/>
        <v>1601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2024'!H34</f>
        <v>0</v>
      </c>
      <c r="AM92" s="18">
        <f t="shared" si="176"/>
        <v>666016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v>1944</v>
      </c>
      <c r="AL93" s="14">
        <f>'Ingreso de Datos 2024'!H35</f>
        <v>0</v>
      </c>
      <c r="AM93" s="17">
        <f t="shared" si="176"/>
        <v>16203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v>1197504</v>
      </c>
      <c r="AL94" s="15">
        <f>'Ingreso de Datos 2024'!H36</f>
        <v>0</v>
      </c>
      <c r="AM94" s="18">
        <f t="shared" si="176"/>
        <v>8229592.2000000002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v>34</v>
      </c>
      <c r="AL95" s="14">
        <f>'Ingreso de Datos 2024'!H37</f>
        <v>0</v>
      </c>
      <c r="AM95" s="17">
        <f t="shared" si="176"/>
        <v>47612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v>2578.5</v>
      </c>
      <c r="AL96" s="15">
        <f>'Ingreso de Datos 2024'!H38</f>
        <v>0</v>
      </c>
      <c r="AM96" s="18">
        <f t="shared" si="176"/>
        <v>4006524.3600000003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2024'!H39</f>
        <v>0</v>
      </c>
      <c r="AM97" s="17">
        <f t="shared" si="176"/>
        <v>0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2024'!H40</f>
        <v>0</v>
      </c>
      <c r="AM98" s="18">
        <f t="shared" si="176"/>
        <v>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2024'!H41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2024'!H42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2024'!H43</f>
        <v>0</v>
      </c>
      <c r="AM101" s="17">
        <f t="shared" si="176"/>
        <v>96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2024'!H44</f>
        <v>0</v>
      </c>
      <c r="AM102" s="18">
        <f t="shared" si="176"/>
        <v>5313.96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v>573</v>
      </c>
      <c r="AL103" s="14">
        <f>'Ingreso de Datos 2024'!H45</f>
        <v>0</v>
      </c>
      <c r="AM103" s="87">
        <f t="shared" si="176"/>
        <v>3075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v>231484.13</v>
      </c>
      <c r="AL104" s="15">
        <f>'Ingreso de Datos 2024'!H46</f>
        <v>0</v>
      </c>
      <c r="AM104" s="88">
        <f t="shared" si="176"/>
        <v>915021.57000000007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7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v>0</v>
      </c>
      <c r="AL105" s="59">
        <f>'Ingreso de Datos 2024'!H47</f>
        <v>0</v>
      </c>
      <c r="AM105" s="87">
        <f t="shared" si="176"/>
        <v>685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8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v>3050.8799999999997</v>
      </c>
      <c r="AL106" s="60">
        <f>'Ingreso de Datos 2024'!H48</f>
        <v>0</v>
      </c>
      <c r="AM106" s="88">
        <f t="shared" si="176"/>
        <v>204748.93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561</v>
      </c>
      <c r="AK107" s="17">
        <v>560</v>
      </c>
      <c r="AL107" s="17">
        <f>'Ingreso de Datos 2024'!H49</f>
        <v>4</v>
      </c>
      <c r="AM107" s="17">
        <f t="shared" si="176"/>
        <v>3991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100865</v>
      </c>
      <c r="AK108" s="18">
        <v>97905.5</v>
      </c>
      <c r="AL108" s="18">
        <f>'Ingreso de Datos 2024'!H50</f>
        <v>768</v>
      </c>
      <c r="AM108" s="18">
        <f t="shared" si="176"/>
        <v>698487.64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v>0</v>
      </c>
      <c r="AL109" s="14">
        <f>'Ingreso de Datos 2024'!H51</f>
        <v>0</v>
      </c>
      <c r="AM109" s="17">
        <f t="shared" si="176"/>
        <v>3099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v>0</v>
      </c>
      <c r="AL110" s="15">
        <f>'Ingreso de Datos 2024'!H52</f>
        <v>0</v>
      </c>
      <c r="AM110" s="18">
        <f t="shared" si="176"/>
        <v>63844.53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1</v>
      </c>
      <c r="AA119" s="50">
        <f t="shared" si="178"/>
        <v>0</v>
      </c>
      <c r="AB119" s="50">
        <f t="shared" si="178"/>
        <v>0</v>
      </c>
      <c r="AC119" s="50">
        <f t="shared" si="178"/>
        <v>1165</v>
      </c>
      <c r="AD119" s="50">
        <f t="shared" si="178"/>
        <v>6209</v>
      </c>
      <c r="AE119" s="50">
        <f t="shared" si="178"/>
        <v>1622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8997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510</v>
      </c>
      <c r="AA120" s="51">
        <f t="shared" si="180"/>
        <v>0</v>
      </c>
      <c r="AB120" s="51">
        <f t="shared" si="180"/>
        <v>0</v>
      </c>
      <c r="AC120" s="51">
        <f t="shared" si="180"/>
        <v>57324</v>
      </c>
      <c r="AD120" s="51">
        <f t="shared" si="180"/>
        <v>2191341.17</v>
      </c>
      <c r="AE120" s="51">
        <f t="shared" si="180"/>
        <v>903083.12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3152258.29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2024'!H67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2024'!H68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2024'!H69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2024'!H70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2024'!H71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2024'!H72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2024'!H73</f>
        <v>0</v>
      </c>
      <c r="AM128" s="17">
        <f t="shared" si="182"/>
        <v>0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2024'!H74</f>
        <v>0</v>
      </c>
      <c r="AM129" s="18">
        <f t="shared" si="182"/>
        <v>0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2024'!H75</f>
        <v>0</v>
      </c>
      <c r="AM130" s="17">
        <f t="shared" si="182"/>
        <v>420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2024'!H76</f>
        <v>0</v>
      </c>
      <c r="AM131" s="18">
        <f t="shared" si="182"/>
        <v>492941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2024'!H77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2024'!H78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2024'!H79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2024'!H80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2024'!H81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2024'!H82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2024'!H83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2024'!H84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2024'!H85</f>
        <v>0</v>
      </c>
      <c r="AM140" s="17">
        <f t="shared" si="182"/>
        <v>0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2024'!H86</f>
        <v>0</v>
      </c>
      <c r="AM141" s="18">
        <f t="shared" si="182"/>
        <v>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2024'!H87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2024'!H88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2024'!H89</f>
        <v>0</v>
      </c>
      <c r="AM144" s="17">
        <f t="shared" si="182"/>
        <v>1675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2024'!H90</f>
        <v>0</v>
      </c>
      <c r="AM145" s="18">
        <f t="shared" si="182"/>
        <v>1383090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2024'!H91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2024'!H92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2024'!H93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2024'!H94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2024'!H95</f>
        <v>0</v>
      </c>
      <c r="AM150" s="17">
        <f t="shared" si="182"/>
        <v>6902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2024'!H96</f>
        <v>0</v>
      </c>
      <c r="AM151" s="18">
        <f t="shared" si="182"/>
        <v>1276227.29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2024'!H97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2024'!H98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2024'!H99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2024'!H100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2024'!H101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2024'!H102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2024'!H103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2024'!H104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2024'!H105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2024'!H106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2024'!H107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2024'!H108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2024'!H109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2024'!H110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L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15232</v>
      </c>
      <c r="AK9" s="50">
        <f t="shared" ref="AK9" si="2">AK12+AK14+AK16+AK18+AK20+AK22+AK24+AK26+AK28+AK30+AK32+AK34+AK36+AK38+AK40+AK42+AK44+AK46+AK48+AK50+AK52+AK54</f>
        <v>12842</v>
      </c>
      <c r="AL9" s="50">
        <f t="shared" si="1"/>
        <v>18</v>
      </c>
      <c r="AM9" s="31">
        <f>SUM(D9:AL9)</f>
        <v>473891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439290</v>
      </c>
      <c r="E10" s="51">
        <f t="shared" si="3"/>
        <v>544930</v>
      </c>
      <c r="F10" s="51">
        <f t="shared" si="3"/>
        <v>586165</v>
      </c>
      <c r="G10" s="51">
        <f t="shared" si="3"/>
        <v>650312</v>
      </c>
      <c r="H10" s="51">
        <f t="shared" si="3"/>
        <v>700583</v>
      </c>
      <c r="I10" s="51">
        <f t="shared" si="3"/>
        <v>803448</v>
      </c>
      <c r="J10" s="51">
        <f t="shared" si="3"/>
        <v>853372</v>
      </c>
      <c r="K10" s="51">
        <f t="shared" si="3"/>
        <v>824075</v>
      </c>
      <c r="L10" s="51">
        <f t="shared" si="3"/>
        <v>712096</v>
      </c>
      <c r="M10" s="51">
        <f t="shared" si="3"/>
        <v>920870</v>
      </c>
      <c r="N10" s="51">
        <f t="shared" si="3"/>
        <v>878476</v>
      </c>
      <c r="O10" s="51">
        <f t="shared" si="3"/>
        <v>892167</v>
      </c>
      <c r="P10" s="51">
        <f t="shared" si="3"/>
        <v>1255311</v>
      </c>
      <c r="Q10" s="51">
        <f t="shared" si="3"/>
        <v>1216779</v>
      </c>
      <c r="R10" s="51">
        <f t="shared" si="3"/>
        <v>1224193</v>
      </c>
      <c r="S10" s="51">
        <f t="shared" si="3"/>
        <v>1810279</v>
      </c>
      <c r="T10" s="51">
        <f t="shared" si="3"/>
        <v>1847376.3</v>
      </c>
      <c r="U10" s="51">
        <f t="shared" si="3"/>
        <v>4226686</v>
      </c>
      <c r="V10" s="51">
        <f t="shared" si="3"/>
        <v>3052723.5500000003</v>
      </c>
      <c r="W10" s="51">
        <f t="shared" si="3"/>
        <v>6637922.7699999996</v>
      </c>
      <c r="X10" s="51">
        <f t="shared" si="3"/>
        <v>3135121.5</v>
      </c>
      <c r="Y10" s="51">
        <f t="shared" si="3"/>
        <v>4749416.6500000004</v>
      </c>
      <c r="Z10" s="51">
        <f t="shared" si="3"/>
        <v>3895167.79</v>
      </c>
      <c r="AA10" s="51">
        <f t="shared" si="3"/>
        <v>5410904.1299999999</v>
      </c>
      <c r="AB10" s="51">
        <f t="shared" si="3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L10" si="4">AD13+AD15+AD17+AD19+AD21+AD23+AD25+AD27+AD29+AD31+AD33+AD35+AD37+AD39+AD41+AD43+AD45+AD47+AD49+AD51+AD53+AD55</f>
        <v>6989078.9445991181</v>
      </c>
      <c r="AE10" s="51">
        <f t="shared" si="4"/>
        <v>7115374.5528854486</v>
      </c>
      <c r="AF10" s="51">
        <f t="shared" si="4"/>
        <v>5764394.0082981437</v>
      </c>
      <c r="AG10" s="51">
        <f t="shared" si="4"/>
        <v>7323960.6813047538</v>
      </c>
      <c r="AH10" s="51">
        <f t="shared" si="4"/>
        <v>9781878.7030000016</v>
      </c>
      <c r="AI10" s="51">
        <f t="shared" si="4"/>
        <v>7297181.5014254153</v>
      </c>
      <c r="AJ10" s="51">
        <f t="shared" si="4"/>
        <v>9326599.159</v>
      </c>
      <c r="AK10" s="51">
        <f t="shared" ref="AK10" si="5">AK13+AK15+AK17+AK19+AK21+AK23+AK25+AK27+AK29+AK31+AK33+AK35+AK37+AK39+AK41+AK43+AK45+AK47+AK49+AK51+AK53+AK55</f>
        <v>8194537.7400000002</v>
      </c>
      <c r="AL10" s="51">
        <f t="shared" si="4"/>
        <v>10713.529999999999</v>
      </c>
      <c r="AM10" s="33">
        <f>SUM(D10:AL10)</f>
        <v>122475415.93630648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665</v>
      </c>
      <c r="E12" s="59">
        <f t="shared" si="6"/>
        <v>708</v>
      </c>
      <c r="F12" s="59">
        <f t="shared" si="6"/>
        <v>602</v>
      </c>
      <c r="G12" s="59">
        <f t="shared" si="6"/>
        <v>541</v>
      </c>
      <c r="H12" s="59">
        <f t="shared" si="6"/>
        <v>539</v>
      </c>
      <c r="I12" s="59">
        <f t="shared" si="6"/>
        <v>640</v>
      </c>
      <c r="J12" s="59">
        <f t="shared" si="6"/>
        <v>433</v>
      </c>
      <c r="K12" s="59">
        <f t="shared" si="6"/>
        <v>915</v>
      </c>
      <c r="L12" s="59">
        <f t="shared" si="6"/>
        <v>491</v>
      </c>
      <c r="M12" s="59">
        <f t="shared" si="6"/>
        <v>775</v>
      </c>
      <c r="N12" s="59">
        <f t="shared" si="6"/>
        <v>615</v>
      </c>
      <c r="O12" s="59">
        <f t="shared" si="6"/>
        <v>705</v>
      </c>
      <c r="P12" s="59">
        <f t="shared" si="6"/>
        <v>636</v>
      </c>
      <c r="Q12" s="59">
        <f t="shared" si="6"/>
        <v>1116</v>
      </c>
      <c r="R12" s="59">
        <f t="shared" si="6"/>
        <v>716</v>
      </c>
      <c r="S12" s="59">
        <f t="shared" si="6"/>
        <v>1053</v>
      </c>
      <c r="T12" s="59">
        <f t="shared" si="6"/>
        <v>975</v>
      </c>
      <c r="U12" s="59">
        <f t="shared" si="6"/>
        <v>383</v>
      </c>
      <c r="V12" s="59">
        <f t="shared" si="6"/>
        <v>331</v>
      </c>
      <c r="W12" s="59">
        <f t="shared" si="6"/>
        <v>222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13061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73290</v>
      </c>
      <c r="E13" s="60">
        <f t="shared" si="11"/>
        <v>78240</v>
      </c>
      <c r="F13" s="60">
        <f t="shared" si="11"/>
        <v>66420</v>
      </c>
      <c r="G13" s="60">
        <f t="shared" si="11"/>
        <v>59710</v>
      </c>
      <c r="H13" s="60">
        <f t="shared" si="11"/>
        <v>59470</v>
      </c>
      <c r="I13" s="60">
        <f t="shared" si="11"/>
        <v>80560</v>
      </c>
      <c r="J13" s="60">
        <f t="shared" si="11"/>
        <v>69410</v>
      </c>
      <c r="K13" s="60">
        <f t="shared" si="11"/>
        <v>140130</v>
      </c>
      <c r="L13" s="60">
        <f t="shared" si="11"/>
        <v>82050</v>
      </c>
      <c r="M13" s="60">
        <f t="shared" si="11"/>
        <v>101450</v>
      </c>
      <c r="N13" s="60">
        <f t="shared" si="11"/>
        <v>89730</v>
      </c>
      <c r="O13" s="60">
        <f t="shared" si="11"/>
        <v>97320</v>
      </c>
      <c r="P13" s="60">
        <f t="shared" si="11"/>
        <v>104855</v>
      </c>
      <c r="Q13" s="60">
        <f t="shared" si="11"/>
        <v>160150</v>
      </c>
      <c r="R13" s="60">
        <f t="shared" si="11"/>
        <v>125155</v>
      </c>
      <c r="S13" s="60">
        <f t="shared" si="11"/>
        <v>194185</v>
      </c>
      <c r="T13" s="60">
        <f t="shared" si="11"/>
        <v>161968</v>
      </c>
      <c r="U13" s="60">
        <f t="shared" si="11"/>
        <v>94776</v>
      </c>
      <c r="V13" s="60">
        <f t="shared" si="11"/>
        <v>118704.2</v>
      </c>
      <c r="W13" s="60">
        <f t="shared" si="11"/>
        <v>82204.34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2039777.54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290</v>
      </c>
      <c r="F14" s="59">
        <f t="shared" si="15"/>
        <v>714</v>
      </c>
      <c r="G14" s="59">
        <f t="shared" si="15"/>
        <v>1109</v>
      </c>
      <c r="H14" s="59">
        <f t="shared" si="15"/>
        <v>1397</v>
      </c>
      <c r="I14" s="59">
        <f t="shared" si="15"/>
        <v>788</v>
      </c>
      <c r="J14" s="59">
        <f t="shared" si="15"/>
        <v>1531</v>
      </c>
      <c r="K14" s="59">
        <f t="shared" si="15"/>
        <v>1203</v>
      </c>
      <c r="L14" s="59">
        <f t="shared" si="15"/>
        <v>1139</v>
      </c>
      <c r="M14" s="59">
        <f t="shared" si="15"/>
        <v>1637</v>
      </c>
      <c r="N14" s="59">
        <f t="shared" si="15"/>
        <v>1333</v>
      </c>
      <c r="O14" s="59">
        <f t="shared" si="15"/>
        <v>1680</v>
      </c>
      <c r="P14" s="59">
        <f t="shared" si="15"/>
        <v>1316</v>
      </c>
      <c r="Q14" s="59">
        <f t="shared" si="15"/>
        <v>1086</v>
      </c>
      <c r="R14" s="59">
        <f t="shared" si="15"/>
        <v>660</v>
      </c>
      <c r="S14" s="59">
        <f t="shared" si="15"/>
        <v>70</v>
      </c>
      <c r="T14" s="59">
        <f t="shared" si="15"/>
        <v>7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15960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30660</v>
      </c>
      <c r="F15" s="60">
        <f t="shared" si="19"/>
        <v>70665</v>
      </c>
      <c r="G15" s="60">
        <f t="shared" si="19"/>
        <v>128152</v>
      </c>
      <c r="H15" s="60">
        <f t="shared" si="19"/>
        <v>169563</v>
      </c>
      <c r="I15" s="60">
        <f t="shared" si="19"/>
        <v>95868</v>
      </c>
      <c r="J15" s="60">
        <f t="shared" si="19"/>
        <v>182202</v>
      </c>
      <c r="K15" s="60">
        <f t="shared" si="19"/>
        <v>134255</v>
      </c>
      <c r="L15" s="60">
        <f t="shared" si="19"/>
        <v>129746</v>
      </c>
      <c r="M15" s="60">
        <f t="shared" si="19"/>
        <v>216370</v>
      </c>
      <c r="N15" s="60">
        <f t="shared" si="19"/>
        <v>169066</v>
      </c>
      <c r="O15" s="60">
        <f t="shared" si="19"/>
        <v>197682</v>
      </c>
      <c r="P15" s="60">
        <f t="shared" si="19"/>
        <v>154848</v>
      </c>
      <c r="Q15" s="60">
        <f t="shared" si="19"/>
        <v>149630</v>
      </c>
      <c r="R15" s="60">
        <f t="shared" si="19"/>
        <v>85311</v>
      </c>
      <c r="S15" s="60">
        <f t="shared" si="19"/>
        <v>9907</v>
      </c>
      <c r="T15" s="60">
        <f t="shared" si="19"/>
        <v>1115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1925040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800</v>
      </c>
      <c r="J16" s="59">
        <f t="shared" si="23"/>
        <v>700</v>
      </c>
      <c r="K16" s="59">
        <f t="shared" si="23"/>
        <v>478</v>
      </c>
      <c r="L16" s="59">
        <f t="shared" si="23"/>
        <v>261</v>
      </c>
      <c r="M16" s="59">
        <f t="shared" si="23"/>
        <v>635</v>
      </c>
      <c r="N16" s="59">
        <f t="shared" si="23"/>
        <v>418</v>
      </c>
      <c r="O16" s="59">
        <f t="shared" si="23"/>
        <v>696</v>
      </c>
      <c r="P16" s="59">
        <f t="shared" si="23"/>
        <v>1069</v>
      </c>
      <c r="Q16" s="59">
        <f t="shared" si="23"/>
        <v>2002</v>
      </c>
      <c r="R16" s="59">
        <f t="shared" si="23"/>
        <v>160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7219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112000</v>
      </c>
      <c r="J17" s="60">
        <f t="shared" si="27"/>
        <v>98000</v>
      </c>
      <c r="K17" s="60">
        <f t="shared" si="27"/>
        <v>66920</v>
      </c>
      <c r="L17" s="60">
        <f t="shared" si="27"/>
        <v>36540</v>
      </c>
      <c r="M17" s="60">
        <f t="shared" si="27"/>
        <v>92890</v>
      </c>
      <c r="N17" s="60">
        <f t="shared" si="27"/>
        <v>67970</v>
      </c>
      <c r="O17" s="60">
        <f t="shared" si="27"/>
        <v>106260</v>
      </c>
      <c r="P17" s="60">
        <f t="shared" si="27"/>
        <v>135680</v>
      </c>
      <c r="Q17" s="60">
        <f t="shared" si="27"/>
        <v>251970</v>
      </c>
      <c r="R17" s="60">
        <f t="shared" si="27"/>
        <v>19200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987430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427</v>
      </c>
      <c r="P18" s="59">
        <f t="shared" si="31"/>
        <v>799</v>
      </c>
      <c r="Q18" s="59">
        <f t="shared" si="31"/>
        <v>1447</v>
      </c>
      <c r="R18" s="59">
        <f t="shared" si="31"/>
        <v>1547</v>
      </c>
      <c r="S18" s="59">
        <f t="shared" si="31"/>
        <v>3275</v>
      </c>
      <c r="T18" s="59">
        <f t="shared" si="31"/>
        <v>2951</v>
      </c>
      <c r="U18" s="59">
        <f t="shared" si="31"/>
        <v>5369</v>
      </c>
      <c r="V18" s="59">
        <f t="shared" si="31"/>
        <v>4274</v>
      </c>
      <c r="W18" s="59">
        <f t="shared" si="31"/>
        <v>6413</v>
      </c>
      <c r="X18" s="14">
        <f t="shared" si="31"/>
        <v>3970</v>
      </c>
      <c r="Y18" s="14">
        <f t="shared" si="31"/>
        <v>4861</v>
      </c>
      <c r="Z18" s="14">
        <f t="shared" si="31"/>
        <v>718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36051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116415</v>
      </c>
      <c r="P19" s="60">
        <f t="shared" si="35"/>
        <v>218168</v>
      </c>
      <c r="Q19" s="60">
        <f t="shared" si="35"/>
        <v>401672</v>
      </c>
      <c r="R19" s="60">
        <f t="shared" si="35"/>
        <v>445160</v>
      </c>
      <c r="S19" s="60">
        <f t="shared" si="35"/>
        <v>956532</v>
      </c>
      <c r="T19" s="60">
        <f t="shared" si="35"/>
        <v>968174.3</v>
      </c>
      <c r="U19" s="60">
        <f t="shared" si="35"/>
        <v>2710019</v>
      </c>
      <c r="V19" s="60">
        <f t="shared" si="35"/>
        <v>2087008.92</v>
      </c>
      <c r="W19" s="60">
        <f t="shared" si="35"/>
        <v>3554900</v>
      </c>
      <c r="X19" s="15">
        <f t="shared" si="35"/>
        <v>2174640.5</v>
      </c>
      <c r="Y19" s="15">
        <f t="shared" si="35"/>
        <v>3188614.65</v>
      </c>
      <c r="Z19" s="15">
        <f t="shared" si="35"/>
        <v>424999.63999999996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17246304.009999998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3535</v>
      </c>
      <c r="AA20" s="14">
        <f t="shared" si="39"/>
        <v>3575</v>
      </c>
      <c r="AB20" s="14">
        <f t="shared" si="39"/>
        <v>2319</v>
      </c>
      <c r="AC20" s="14">
        <f t="shared" si="39"/>
        <v>2110</v>
      </c>
      <c r="AD20" s="14">
        <f t="shared" si="39"/>
        <v>1710</v>
      </c>
      <c r="AE20" s="14">
        <f t="shared" si="39"/>
        <v>1850</v>
      </c>
      <c r="AF20" s="14">
        <f t="shared" si="39"/>
        <v>1820</v>
      </c>
      <c r="AG20" s="14">
        <f t="shared" ref="AG20:AH20" si="40">AG75+AG130</f>
        <v>1745</v>
      </c>
      <c r="AH20" s="14">
        <f t="shared" si="40"/>
        <v>3126</v>
      </c>
      <c r="AI20" s="14">
        <f t="shared" ref="AI20:AJ25" si="41">AI75+AI130</f>
        <v>2482</v>
      </c>
      <c r="AJ20" s="14">
        <f t="shared" si="41"/>
        <v>2999</v>
      </c>
      <c r="AK20" s="14">
        <f t="shared" ref="AK20" si="42">AK75+AK130</f>
        <v>2429</v>
      </c>
      <c r="AL20" s="14">
        <f t="shared" si="39"/>
        <v>0</v>
      </c>
      <c r="AM20" s="17">
        <f t="shared" si="10"/>
        <v>29700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2128200.44</v>
      </c>
      <c r="AA21" s="15">
        <f t="shared" si="43"/>
        <v>2785669</v>
      </c>
      <c r="AB21" s="15">
        <f t="shared" si="43"/>
        <v>1905069.481191637</v>
      </c>
      <c r="AC21" s="15">
        <f t="shared" si="43"/>
        <v>2229858.1866019708</v>
      </c>
      <c r="AD21" s="15">
        <f t="shared" si="43"/>
        <v>1925749.6645991183</v>
      </c>
      <c r="AE21" s="15">
        <f t="shared" si="43"/>
        <v>1836852.8628854491</v>
      </c>
      <c r="AF21" s="15">
        <f t="shared" si="43"/>
        <v>1924645.2982981438</v>
      </c>
      <c r="AG21" s="15">
        <f t="shared" ref="AG21:AH21" si="44">AG76+AG131</f>
        <v>1747038.3773047542</v>
      </c>
      <c r="AH21" s="15">
        <f t="shared" si="44"/>
        <v>3284610.6</v>
      </c>
      <c r="AI21" s="15">
        <f t="shared" si="41"/>
        <v>2680273.0398254143</v>
      </c>
      <c r="AJ21" s="15">
        <f t="shared" si="41"/>
        <v>4654311.3499999996</v>
      </c>
      <c r="AK21" s="15">
        <f t="shared" ref="AK21" si="45">AK76+AK131</f>
        <v>4383730.2369999997</v>
      </c>
      <c r="AL21" s="15">
        <f>AL76+AL131</f>
        <v>5737.53</v>
      </c>
      <c r="AM21" s="18">
        <f t="shared" si="10"/>
        <v>31491746.067706492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116</v>
      </c>
      <c r="AE22" s="14">
        <f t="shared" si="46"/>
        <v>304</v>
      </c>
      <c r="AF22" s="14">
        <f t="shared" si="46"/>
        <v>170</v>
      </c>
      <c r="AG22" s="14">
        <f t="shared" si="46"/>
        <v>189</v>
      </c>
      <c r="AH22" s="14">
        <f t="shared" si="46"/>
        <v>124</v>
      </c>
      <c r="AI22" s="14">
        <f t="shared" si="41"/>
        <v>3</v>
      </c>
      <c r="AJ22" s="14">
        <f t="shared" si="41"/>
        <v>35</v>
      </c>
      <c r="AK22" s="14">
        <f t="shared" ref="AK22" si="47">AK77+AK132</f>
        <v>46</v>
      </c>
      <c r="AL22" s="14">
        <f>AL77+AL132</f>
        <v>0</v>
      </c>
      <c r="AM22" s="17">
        <f t="shared" ref="AM22:AM25" si="48">SUM(D22:AL22)</f>
        <v>987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144801.81</v>
      </c>
      <c r="AE23" s="15">
        <f t="shared" si="49"/>
        <v>338429.69000000006</v>
      </c>
      <c r="AF23" s="15">
        <f t="shared" si="49"/>
        <v>124075.64599999999</v>
      </c>
      <c r="AG23" s="15">
        <f t="shared" si="49"/>
        <v>179135.09899999999</v>
      </c>
      <c r="AH23" s="15">
        <f t="shared" si="49"/>
        <v>153224.693</v>
      </c>
      <c r="AI23" s="15">
        <f t="shared" si="41"/>
        <v>35680.968399999998</v>
      </c>
      <c r="AJ23" s="15">
        <f t="shared" si="41"/>
        <v>62339.114999999983</v>
      </c>
      <c r="AK23" s="15">
        <f t="shared" ref="AK23" si="50">AK78+AK133</f>
        <v>88936.875</v>
      </c>
      <c r="AL23" s="15">
        <f>AL78+AL133</f>
        <v>0</v>
      </c>
      <c r="AM23" s="18">
        <f t="shared" si="48"/>
        <v>1126623.8964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1737</v>
      </c>
      <c r="E24" s="59">
        <f t="shared" si="51"/>
        <v>2507</v>
      </c>
      <c r="F24" s="59">
        <f t="shared" si="51"/>
        <v>2589</v>
      </c>
      <c r="G24" s="59">
        <f t="shared" si="51"/>
        <v>2830</v>
      </c>
      <c r="H24" s="59">
        <f t="shared" si="51"/>
        <v>2975</v>
      </c>
      <c r="I24" s="59">
        <f t="shared" si="51"/>
        <v>3217</v>
      </c>
      <c r="J24" s="59">
        <f t="shared" si="51"/>
        <v>3206</v>
      </c>
      <c r="K24" s="59">
        <f t="shared" si="51"/>
        <v>3204</v>
      </c>
      <c r="L24" s="59">
        <f t="shared" si="51"/>
        <v>2896</v>
      </c>
      <c r="M24" s="59">
        <f t="shared" si="51"/>
        <v>2878</v>
      </c>
      <c r="N24" s="59">
        <f t="shared" si="51"/>
        <v>3143</v>
      </c>
      <c r="O24" s="59">
        <f t="shared" si="51"/>
        <v>2083</v>
      </c>
      <c r="P24" s="59">
        <f t="shared" si="51"/>
        <v>1296</v>
      </c>
      <c r="Q24" s="59">
        <f t="shared" si="51"/>
        <v>825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35386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230000</v>
      </c>
      <c r="E25" s="60">
        <f t="shared" si="53"/>
        <v>321230</v>
      </c>
      <c r="F25" s="60">
        <f t="shared" si="53"/>
        <v>335800</v>
      </c>
      <c r="G25" s="60">
        <f t="shared" si="53"/>
        <v>342850</v>
      </c>
      <c r="H25" s="60">
        <f t="shared" si="53"/>
        <v>342490</v>
      </c>
      <c r="I25" s="60">
        <f t="shared" si="53"/>
        <v>374170</v>
      </c>
      <c r="J25" s="60">
        <f t="shared" si="53"/>
        <v>360930</v>
      </c>
      <c r="K25" s="60">
        <f t="shared" si="53"/>
        <v>371240</v>
      </c>
      <c r="L25" s="60">
        <f t="shared" si="53"/>
        <v>336690</v>
      </c>
      <c r="M25" s="60">
        <f t="shared" si="53"/>
        <v>337720</v>
      </c>
      <c r="N25" s="60">
        <f t="shared" si="53"/>
        <v>362260</v>
      </c>
      <c r="O25" s="60">
        <f t="shared" si="53"/>
        <v>257330</v>
      </c>
      <c r="P25" s="60">
        <f t="shared" si="53"/>
        <v>166290</v>
      </c>
      <c r="Q25" s="60">
        <f t="shared" si="53"/>
        <v>107260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4246260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1700</v>
      </c>
      <c r="E26" s="59">
        <f t="shared" si="55"/>
        <v>1435</v>
      </c>
      <c r="F26" s="59">
        <f t="shared" si="55"/>
        <v>1416</v>
      </c>
      <c r="G26" s="59">
        <f t="shared" si="55"/>
        <v>1495</v>
      </c>
      <c r="H26" s="59">
        <f t="shared" si="55"/>
        <v>1434</v>
      </c>
      <c r="I26" s="59">
        <f t="shared" si="55"/>
        <v>1565</v>
      </c>
      <c r="J26" s="59">
        <f t="shared" si="55"/>
        <v>1587</v>
      </c>
      <c r="K26" s="59">
        <f t="shared" si="55"/>
        <v>1238</v>
      </c>
      <c r="L26" s="59">
        <f t="shared" si="55"/>
        <v>1408</v>
      </c>
      <c r="M26" s="59">
        <f t="shared" si="55"/>
        <v>1861</v>
      </c>
      <c r="N26" s="59">
        <f t="shared" si="55"/>
        <v>1960</v>
      </c>
      <c r="O26" s="59">
        <f t="shared" si="55"/>
        <v>1122</v>
      </c>
      <c r="P26" s="59">
        <f t="shared" si="55"/>
        <v>4994</v>
      </c>
      <c r="Q26" s="59">
        <f t="shared" si="55"/>
        <v>1204</v>
      </c>
      <c r="R26" s="59">
        <f t="shared" si="55"/>
        <v>827</v>
      </c>
      <c r="S26" s="59">
        <f t="shared" si="55"/>
        <v>193</v>
      </c>
      <c r="T26" s="59">
        <f t="shared" si="55"/>
        <v>68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25507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136000</v>
      </c>
      <c r="E27" s="60">
        <f t="shared" si="59"/>
        <v>114800</v>
      </c>
      <c r="F27" s="60">
        <f t="shared" si="59"/>
        <v>113280</v>
      </c>
      <c r="G27" s="60">
        <f t="shared" si="59"/>
        <v>119600</v>
      </c>
      <c r="H27" s="60">
        <f t="shared" si="59"/>
        <v>129060</v>
      </c>
      <c r="I27" s="60">
        <f t="shared" si="59"/>
        <v>140850</v>
      </c>
      <c r="J27" s="60">
        <f t="shared" si="59"/>
        <v>142830</v>
      </c>
      <c r="K27" s="60">
        <f t="shared" si="59"/>
        <v>111420</v>
      </c>
      <c r="L27" s="60">
        <f t="shared" si="59"/>
        <v>126720</v>
      </c>
      <c r="M27" s="60">
        <f t="shared" si="59"/>
        <v>167490</v>
      </c>
      <c r="N27" s="60">
        <f t="shared" si="59"/>
        <v>176400</v>
      </c>
      <c r="O27" s="60">
        <f t="shared" si="59"/>
        <v>100980</v>
      </c>
      <c r="P27" s="60">
        <f t="shared" si="59"/>
        <v>449460</v>
      </c>
      <c r="Q27" s="60">
        <f t="shared" si="59"/>
        <v>108880</v>
      </c>
      <c r="R27" s="60">
        <f t="shared" si="59"/>
        <v>74430</v>
      </c>
      <c r="S27" s="60">
        <f t="shared" si="59"/>
        <v>17370</v>
      </c>
      <c r="T27" s="60">
        <f t="shared" si="59"/>
        <v>6120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2235690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1</v>
      </c>
      <c r="L28" s="59">
        <f t="shared" si="63"/>
        <v>3</v>
      </c>
      <c r="M28" s="59">
        <f t="shared" si="63"/>
        <v>44</v>
      </c>
      <c r="N28" s="59">
        <f t="shared" si="63"/>
        <v>119</v>
      </c>
      <c r="O28" s="59">
        <f t="shared" si="63"/>
        <v>134</v>
      </c>
      <c r="P28" s="59">
        <f t="shared" si="63"/>
        <v>221</v>
      </c>
      <c r="Q28" s="59">
        <f t="shared" si="63"/>
        <v>360</v>
      </c>
      <c r="R28" s="59">
        <f t="shared" si="63"/>
        <v>253</v>
      </c>
      <c r="S28" s="59">
        <f t="shared" si="63"/>
        <v>310</v>
      </c>
      <c r="T28" s="59">
        <f t="shared" si="63"/>
        <v>432</v>
      </c>
      <c r="U28" s="59">
        <f t="shared" si="63"/>
        <v>563</v>
      </c>
      <c r="V28" s="59">
        <f t="shared" si="63"/>
        <v>266</v>
      </c>
      <c r="W28" s="59">
        <f t="shared" si="63"/>
        <v>213</v>
      </c>
      <c r="X28" s="14">
        <f t="shared" si="63"/>
        <v>38</v>
      </c>
      <c r="Y28" s="14">
        <f t="shared" si="63"/>
        <v>81</v>
      </c>
      <c r="Z28" s="14">
        <f t="shared" si="63"/>
        <v>112</v>
      </c>
      <c r="AA28" s="14">
        <f t="shared" si="63"/>
        <v>140</v>
      </c>
      <c r="AB28" s="14">
        <f t="shared" si="63"/>
        <v>195</v>
      </c>
      <c r="AC28" s="14">
        <f t="shared" si="63"/>
        <v>136</v>
      </c>
      <c r="AD28" s="14">
        <f t="shared" si="63"/>
        <v>123</v>
      </c>
      <c r="AE28" s="14">
        <f t="shared" si="63"/>
        <v>100</v>
      </c>
      <c r="AF28" s="14">
        <f t="shared" si="63"/>
        <v>77</v>
      </c>
      <c r="AG28" s="14">
        <f t="shared" ref="AG28:AH28" si="64">AG83+AG138</f>
        <v>66</v>
      </c>
      <c r="AH28" s="14">
        <f t="shared" si="64"/>
        <v>71</v>
      </c>
      <c r="AI28" s="14">
        <f t="shared" ref="AI28:AJ28" si="65">AI83+AI138</f>
        <v>109</v>
      </c>
      <c r="AJ28" s="14">
        <f t="shared" si="65"/>
        <v>117</v>
      </c>
      <c r="AK28" s="14">
        <f t="shared" ref="AK28" si="66">AK83+AK138</f>
        <v>106</v>
      </c>
      <c r="AL28" s="14">
        <f t="shared" si="63"/>
        <v>12</v>
      </c>
      <c r="AM28" s="17">
        <f t="shared" si="10"/>
        <v>4402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110</v>
      </c>
      <c r="L29" s="60">
        <f t="shared" si="67"/>
        <v>350</v>
      </c>
      <c r="M29" s="60">
        <f t="shared" si="67"/>
        <v>4950</v>
      </c>
      <c r="N29" s="60">
        <f t="shared" si="67"/>
        <v>13050</v>
      </c>
      <c r="O29" s="60">
        <f t="shared" si="67"/>
        <v>16180</v>
      </c>
      <c r="P29" s="60">
        <f t="shared" si="67"/>
        <v>26010</v>
      </c>
      <c r="Q29" s="60">
        <f t="shared" si="67"/>
        <v>37217</v>
      </c>
      <c r="R29" s="60">
        <f t="shared" si="67"/>
        <v>27689</v>
      </c>
      <c r="S29" s="60">
        <f t="shared" si="67"/>
        <v>38202</v>
      </c>
      <c r="T29" s="60">
        <f t="shared" si="67"/>
        <v>62065</v>
      </c>
      <c r="U29" s="60">
        <f t="shared" si="67"/>
        <v>87510</v>
      </c>
      <c r="V29" s="60">
        <f t="shared" si="67"/>
        <v>40031.43</v>
      </c>
      <c r="W29" s="60">
        <f t="shared" si="67"/>
        <v>33141.33</v>
      </c>
      <c r="X29" s="15">
        <f t="shared" si="67"/>
        <v>6745</v>
      </c>
      <c r="Y29" s="15">
        <f t="shared" si="67"/>
        <v>15778</v>
      </c>
      <c r="Z29" s="15">
        <f t="shared" si="67"/>
        <v>21653.81</v>
      </c>
      <c r="AA29" s="15">
        <f t="shared" si="67"/>
        <v>39289.19</v>
      </c>
      <c r="AB29" s="15">
        <f t="shared" si="67"/>
        <v>57309.5</v>
      </c>
      <c r="AC29" s="15">
        <f t="shared" si="67"/>
        <v>39161.5</v>
      </c>
      <c r="AD29" s="15">
        <f t="shared" si="67"/>
        <v>39679</v>
      </c>
      <c r="AE29" s="15">
        <f t="shared" si="67"/>
        <v>33078</v>
      </c>
      <c r="AF29" s="15">
        <f t="shared" si="67"/>
        <v>24368</v>
      </c>
      <c r="AG29" s="15">
        <f t="shared" ref="AG29:AH29" si="68">AG84+AG139</f>
        <v>19285</v>
      </c>
      <c r="AH29" s="15">
        <f t="shared" si="68"/>
        <v>23128</v>
      </c>
      <c r="AI29" s="15">
        <f t="shared" ref="AI29:AJ29" si="69">AI84+AI139</f>
        <v>37023</v>
      </c>
      <c r="AJ29" s="15">
        <f t="shared" si="69"/>
        <v>39897</v>
      </c>
      <c r="AK29" s="15">
        <f t="shared" ref="AK29" si="70">AK84+AK139</f>
        <v>34708</v>
      </c>
      <c r="AL29" s="15">
        <f t="shared" si="67"/>
        <v>3848</v>
      </c>
      <c r="AM29" s="18">
        <f t="shared" si="10"/>
        <v>821456.76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3695</v>
      </c>
      <c r="S30" s="59">
        <f t="shared" si="71"/>
        <v>4609</v>
      </c>
      <c r="T30" s="59">
        <f t="shared" si="71"/>
        <v>4580</v>
      </c>
      <c r="U30" s="59">
        <f t="shared" si="71"/>
        <v>5392</v>
      </c>
      <c r="V30" s="59">
        <f t="shared" si="71"/>
        <v>2946</v>
      </c>
      <c r="W30" s="59">
        <f t="shared" si="71"/>
        <v>2417</v>
      </c>
      <c r="X30" s="14">
        <f t="shared" si="71"/>
        <v>1486</v>
      </c>
      <c r="Y30" s="14">
        <f t="shared" si="71"/>
        <v>663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25788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444140</v>
      </c>
      <c r="S31" s="60">
        <f t="shared" si="75"/>
        <v>537443</v>
      </c>
      <c r="T31" s="60">
        <f t="shared" si="75"/>
        <v>540252</v>
      </c>
      <c r="U31" s="60">
        <f t="shared" si="75"/>
        <v>798526</v>
      </c>
      <c r="V31" s="60">
        <f t="shared" si="75"/>
        <v>480165</v>
      </c>
      <c r="W31" s="60">
        <f t="shared" si="75"/>
        <v>432936.25</v>
      </c>
      <c r="X31" s="15">
        <f t="shared" si="75"/>
        <v>269610</v>
      </c>
      <c r="Y31" s="15">
        <f t="shared" si="75"/>
        <v>214950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3718022.25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5263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5263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2094340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2094340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2861</v>
      </c>
      <c r="Z34" s="14">
        <f t="shared" si="87"/>
        <v>3369</v>
      </c>
      <c r="AA34" s="14">
        <f t="shared" si="87"/>
        <v>5255</v>
      </c>
      <c r="AB34" s="14">
        <f t="shared" si="87"/>
        <v>5555</v>
      </c>
      <c r="AC34" s="14">
        <f t="shared" si="87"/>
        <v>4343</v>
      </c>
      <c r="AD34" s="14">
        <f t="shared" si="87"/>
        <v>2857</v>
      </c>
      <c r="AE34" s="14">
        <f t="shared" si="87"/>
        <v>1559</v>
      </c>
      <c r="AF34" s="14">
        <f t="shared" si="87"/>
        <v>1941</v>
      </c>
      <c r="AG34" s="14">
        <f t="shared" ref="AG34:AH34" si="88">AG89+AG144</f>
        <v>1783</v>
      </c>
      <c r="AH34" s="14">
        <f t="shared" si="88"/>
        <v>2207</v>
      </c>
      <c r="AI34" s="14">
        <f t="shared" ref="AI34:AJ34" si="89">AI89+AI144</f>
        <v>1745</v>
      </c>
      <c r="AJ34" s="14">
        <f t="shared" si="89"/>
        <v>2049</v>
      </c>
      <c r="AK34" s="14">
        <f t="shared" ref="AK34" si="90">AK89+AK144</f>
        <v>737</v>
      </c>
      <c r="AL34" s="14">
        <f t="shared" si="87"/>
        <v>0</v>
      </c>
      <c r="AM34" s="17">
        <f t="shared" si="10"/>
        <v>36261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854240</v>
      </c>
      <c r="Z35" s="15">
        <f t="shared" si="91"/>
        <v>944980</v>
      </c>
      <c r="AA35" s="15">
        <f t="shared" si="91"/>
        <v>1818844.41</v>
      </c>
      <c r="AB35" s="15">
        <f t="shared" si="91"/>
        <v>2416985</v>
      </c>
      <c r="AC35" s="15">
        <f t="shared" si="91"/>
        <v>1891090.97</v>
      </c>
      <c r="AD35" s="15">
        <f t="shared" si="91"/>
        <v>1117420</v>
      </c>
      <c r="AE35" s="15">
        <f t="shared" si="91"/>
        <v>729335</v>
      </c>
      <c r="AF35" s="15">
        <f t="shared" si="91"/>
        <v>778049</v>
      </c>
      <c r="AG35" s="15">
        <f t="shared" ref="AG35:AH35" si="92">AG90+AG145</f>
        <v>743380</v>
      </c>
      <c r="AH35" s="15">
        <f t="shared" si="92"/>
        <v>875105</v>
      </c>
      <c r="AI35" s="15">
        <f t="shared" ref="AI35:AJ35" si="93">AI90+AI145</f>
        <v>824870</v>
      </c>
      <c r="AJ35" s="15">
        <f t="shared" si="93"/>
        <v>937428</v>
      </c>
      <c r="AK35" s="15">
        <f t="shared" ref="AK35" si="94">AK90+AK145</f>
        <v>363320</v>
      </c>
      <c r="AL35" s="15">
        <f t="shared" si="91"/>
        <v>0</v>
      </c>
      <c r="AM35" s="18">
        <f t="shared" si="10"/>
        <v>14295047.379999999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7991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7991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3324256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3324256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5165</v>
      </c>
      <c r="AE38" s="14">
        <f t="shared" si="103"/>
        <v>5748</v>
      </c>
      <c r="AF38" s="14">
        <f t="shared" si="103"/>
        <v>3527</v>
      </c>
      <c r="AG38" s="14">
        <f t="shared" ref="AG38:AH38" si="104">AG93+AG148</f>
        <v>6572</v>
      </c>
      <c r="AH38" s="14">
        <f t="shared" si="104"/>
        <v>7311</v>
      </c>
      <c r="AI38" s="14">
        <f t="shared" ref="AI38:AJ38" si="105">AI93+AI148</f>
        <v>2892</v>
      </c>
      <c r="AJ38" s="14">
        <f t="shared" si="105"/>
        <v>3713</v>
      </c>
      <c r="AK38" s="14">
        <f t="shared" ref="AK38" si="106">AK93+AK148</f>
        <v>2949</v>
      </c>
      <c r="AL38" s="14">
        <f t="shared" si="103"/>
        <v>0</v>
      </c>
      <c r="AM38" s="17">
        <f t="shared" si="10"/>
        <v>37877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2401725</v>
      </c>
      <c r="AE39" s="15">
        <f t="shared" si="107"/>
        <v>2678568</v>
      </c>
      <c r="AF39" s="15">
        <f t="shared" si="107"/>
        <v>1643582</v>
      </c>
      <c r="AG39" s="15">
        <f t="shared" ref="AG39:AH39" si="108">AG94+AG149</f>
        <v>3062552</v>
      </c>
      <c r="AH39" s="15">
        <f t="shared" si="108"/>
        <v>3406926</v>
      </c>
      <c r="AI39" s="15">
        <f t="shared" ref="AI39:AJ39" si="109">AI94+AI149</f>
        <v>1454676</v>
      </c>
      <c r="AJ39" s="15">
        <f t="shared" si="109"/>
        <v>2285722.7999999998</v>
      </c>
      <c r="AK39" s="15">
        <f t="shared" ref="AK39" si="110">AK94+AK149</f>
        <v>1816192</v>
      </c>
      <c r="AL39" s="15">
        <f t="shared" si="107"/>
        <v>0</v>
      </c>
      <c r="AM39" s="18">
        <f t="shared" si="10"/>
        <v>18749943.800000001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148</v>
      </c>
      <c r="S40" s="59">
        <f t="shared" si="111"/>
        <v>657</v>
      </c>
      <c r="T40" s="59">
        <f t="shared" si="111"/>
        <v>253</v>
      </c>
      <c r="U40" s="59">
        <f t="shared" si="111"/>
        <v>4124</v>
      </c>
      <c r="V40" s="59">
        <f t="shared" si="111"/>
        <v>5310</v>
      </c>
      <c r="W40" s="59">
        <f t="shared" si="111"/>
        <v>6844</v>
      </c>
      <c r="X40" s="14">
        <f t="shared" si="111"/>
        <v>10140</v>
      </c>
      <c r="Y40" s="14">
        <f t="shared" si="111"/>
        <v>6204</v>
      </c>
      <c r="Z40" s="14">
        <f t="shared" si="111"/>
        <v>5594</v>
      </c>
      <c r="AA40" s="14">
        <f t="shared" si="111"/>
        <v>12135</v>
      </c>
      <c r="AB40" s="14">
        <f t="shared" si="111"/>
        <v>8741</v>
      </c>
      <c r="AC40" s="14">
        <f t="shared" si="111"/>
        <v>11544</v>
      </c>
      <c r="AD40" s="14">
        <f t="shared" si="111"/>
        <v>14827</v>
      </c>
      <c r="AE40" s="14">
        <f t="shared" si="111"/>
        <v>13365</v>
      </c>
      <c r="AF40" s="14">
        <f t="shared" si="111"/>
        <v>11395</v>
      </c>
      <c r="AG40" s="14">
        <f t="shared" ref="AG40:AH40" si="112">AG95+AG150</f>
        <v>12233</v>
      </c>
      <c r="AH40" s="14">
        <f t="shared" si="112"/>
        <v>8101</v>
      </c>
      <c r="AI40" s="14">
        <f t="shared" ref="AI40:AJ40" si="113">AI95+AI150</f>
        <v>4068</v>
      </c>
      <c r="AJ40" s="14">
        <f t="shared" si="113"/>
        <v>1688</v>
      </c>
      <c r="AK40" s="14">
        <f t="shared" ref="AK40" si="114">AK95+AK150</f>
        <v>875</v>
      </c>
      <c r="AL40" s="14">
        <f t="shared" si="111"/>
        <v>0</v>
      </c>
      <c r="AM40" s="17">
        <f t="shared" si="10"/>
        <v>138246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3108</v>
      </c>
      <c r="S41" s="60">
        <f t="shared" si="115"/>
        <v>15180</v>
      </c>
      <c r="T41" s="60">
        <f t="shared" si="115"/>
        <v>6222</v>
      </c>
      <c r="U41" s="60">
        <f t="shared" si="115"/>
        <v>287215</v>
      </c>
      <c r="V41" s="60">
        <f t="shared" si="115"/>
        <v>326814</v>
      </c>
      <c r="W41" s="60">
        <f t="shared" si="115"/>
        <v>440400.85</v>
      </c>
      <c r="X41" s="15">
        <f t="shared" si="115"/>
        <v>684126</v>
      </c>
      <c r="Y41" s="15">
        <f t="shared" si="115"/>
        <v>474502</v>
      </c>
      <c r="Z41" s="15">
        <f t="shared" si="115"/>
        <v>370720.9</v>
      </c>
      <c r="AA41" s="15">
        <f t="shared" si="115"/>
        <v>767101.53</v>
      </c>
      <c r="AB41" s="15">
        <f t="shared" si="115"/>
        <v>525997.83800000011</v>
      </c>
      <c r="AC41" s="15">
        <f t="shared" si="115"/>
        <v>808647.95000000007</v>
      </c>
      <c r="AD41" s="15">
        <f t="shared" si="115"/>
        <v>1053690.96</v>
      </c>
      <c r="AE41" s="15">
        <f t="shared" si="115"/>
        <v>1194252.1300000001</v>
      </c>
      <c r="AF41" s="15">
        <f t="shared" si="115"/>
        <v>937658.69000000018</v>
      </c>
      <c r="AG41" s="15">
        <f t="shared" ref="AG41:AH41" si="116">AG96+AG151</f>
        <v>1118575.67</v>
      </c>
      <c r="AH41" s="15">
        <f t="shared" si="116"/>
        <v>684166.55</v>
      </c>
      <c r="AI41" s="15">
        <f t="shared" ref="AI41:AJ41" si="117">AI96+AI151</f>
        <v>228497.64269999997</v>
      </c>
      <c r="AJ41" s="15">
        <f t="shared" si="117"/>
        <v>161318.96100000001</v>
      </c>
      <c r="AK41" s="15">
        <f t="shared" ref="AK41" si="118">AK96+AK151</f>
        <v>92413.17</v>
      </c>
      <c r="AL41" s="15">
        <f t="shared" si="115"/>
        <v>0</v>
      </c>
      <c r="AM41" s="18">
        <f t="shared" si="10"/>
        <v>10180609.841699999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691</v>
      </c>
      <c r="T42" s="59">
        <f t="shared" si="119"/>
        <v>1691</v>
      </c>
      <c r="U42" s="59">
        <f t="shared" si="119"/>
        <v>4144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6526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41460</v>
      </c>
      <c r="T43" s="60">
        <f t="shared" si="123"/>
        <v>101460</v>
      </c>
      <c r="U43" s="60">
        <f t="shared" si="123"/>
        <v>248640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391560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24</v>
      </c>
      <c r="Z46" s="14">
        <f t="shared" si="135"/>
        <v>75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99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1332</v>
      </c>
      <c r="Z47" s="15">
        <f t="shared" si="139"/>
        <v>4613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5945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736</v>
      </c>
      <c r="AH48" s="87">
        <f t="shared" si="144"/>
        <v>5391</v>
      </c>
      <c r="AI48" s="87">
        <f t="shared" ref="AI48:AJ48" si="145">AI103+AI159</f>
        <v>9091</v>
      </c>
      <c r="AJ48" s="87">
        <f t="shared" si="145"/>
        <v>2636</v>
      </c>
      <c r="AK48" s="87">
        <f t="shared" ref="AK48" si="146">AK103+AK159</f>
        <v>3611</v>
      </c>
      <c r="AL48" s="87">
        <f t="shared" si="143"/>
        <v>0</v>
      </c>
      <c r="AM48" s="87">
        <f t="shared" si="10"/>
        <v>21465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161674.64000000001</v>
      </c>
      <c r="AH49" s="88">
        <f t="shared" si="148"/>
        <v>927049.63</v>
      </c>
      <c r="AI49" s="88">
        <f t="shared" ref="AI49:AJ49" si="149">AI104+AI160</f>
        <v>1540528.8355</v>
      </c>
      <c r="AJ49" s="88">
        <f t="shared" si="149"/>
        <v>780203.0630000002</v>
      </c>
      <c r="AK49" s="88">
        <f t="shared" ref="AK49" si="150">AK104+AK160</f>
        <v>911018.2</v>
      </c>
      <c r="AL49" s="88">
        <f t="shared" si="147"/>
        <v>0</v>
      </c>
      <c r="AM49" s="88">
        <f t="shared" si="10"/>
        <v>4320474.3684999999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73</v>
      </c>
      <c r="AE50" s="87">
        <f t="shared" si="151"/>
        <v>137</v>
      </c>
      <c r="AF50" s="87">
        <f t="shared" si="151"/>
        <v>345</v>
      </c>
      <c r="AG50" s="87">
        <f t="shared" ref="AG50:AH50" si="152">AG105+AG161</f>
        <v>121</v>
      </c>
      <c r="AH50" s="87">
        <f t="shared" si="152"/>
        <v>120</v>
      </c>
      <c r="AI50" s="87">
        <f t="shared" ref="AI50:AJ50" si="153">AI105+AI161</f>
        <v>87</v>
      </c>
      <c r="AJ50" s="87">
        <f t="shared" si="153"/>
        <v>215</v>
      </c>
      <c r="AK50" s="87">
        <f t="shared" ref="AK50" si="154">AK105+AK161</f>
        <v>9</v>
      </c>
      <c r="AL50" s="87">
        <f t="shared" si="151"/>
        <v>0</v>
      </c>
      <c r="AM50" s="87">
        <f t="shared" si="10"/>
        <v>1107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17368.510000000002</v>
      </c>
      <c r="AE51" s="88">
        <f t="shared" si="155"/>
        <v>43461.87</v>
      </c>
      <c r="AF51" s="88">
        <f t="shared" si="155"/>
        <v>79522.373999999982</v>
      </c>
      <c r="AG51" s="88">
        <f t="shared" ref="AG51:AH51" si="156">AG106+AG162</f>
        <v>40430.895000000004</v>
      </c>
      <c r="AH51" s="88">
        <f t="shared" si="156"/>
        <v>26825.46</v>
      </c>
      <c r="AI51" s="88">
        <f t="shared" ref="AI51:AJ51" si="157">AI106+AI162</f>
        <v>25224.575000000001</v>
      </c>
      <c r="AJ51" s="88">
        <f t="shared" si="157"/>
        <v>62672.869999999995</v>
      </c>
      <c r="AK51" s="88">
        <f t="shared" ref="AK51" si="158">AK106+AK162</f>
        <v>4526.2579999999998</v>
      </c>
      <c r="AL51" s="88">
        <f t="shared" si="155"/>
        <v>0</v>
      </c>
      <c r="AM51" s="88">
        <f t="shared" si="10"/>
        <v>300032.81199999998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818</v>
      </c>
      <c r="AC52" s="14">
        <f t="shared" si="159"/>
        <v>449</v>
      </c>
      <c r="AD52" s="14">
        <f t="shared" si="159"/>
        <v>1784</v>
      </c>
      <c r="AE52" s="14">
        <f t="shared" si="159"/>
        <v>1495</v>
      </c>
      <c r="AF52" s="14">
        <f t="shared" si="159"/>
        <v>1360</v>
      </c>
      <c r="AG52" s="14">
        <f t="shared" ref="AG52:AH52" si="160">AG107+AG162</f>
        <v>1445</v>
      </c>
      <c r="AH52" s="14">
        <f t="shared" si="160"/>
        <v>1701</v>
      </c>
      <c r="AI52" s="14">
        <f t="shared" ref="AI52:AJ52" si="161">AI107+AI162</f>
        <v>1821</v>
      </c>
      <c r="AJ52" s="14">
        <f t="shared" si="161"/>
        <v>1780</v>
      </c>
      <c r="AK52" s="14">
        <f t="shared" ref="AK52" si="162">AK107+AK162</f>
        <v>2080</v>
      </c>
      <c r="AL52" s="14">
        <f t="shared" si="159"/>
        <v>6</v>
      </c>
      <c r="AM52" s="17">
        <f t="shared" si="10"/>
        <v>14739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137424</v>
      </c>
      <c r="AC53" s="15">
        <f t="shared" si="163"/>
        <v>68232</v>
      </c>
      <c r="AD53" s="15">
        <f t="shared" si="163"/>
        <v>288644</v>
      </c>
      <c r="AE53" s="15">
        <f t="shared" si="163"/>
        <v>261397</v>
      </c>
      <c r="AF53" s="15">
        <f t="shared" si="163"/>
        <v>252493</v>
      </c>
      <c r="AG53" s="15">
        <f t="shared" ref="AG53:AH53" si="164">AG108+AG163</f>
        <v>251889</v>
      </c>
      <c r="AH53" s="15">
        <f t="shared" si="164"/>
        <v>309365</v>
      </c>
      <c r="AI53" s="15">
        <f t="shared" ref="AI53:AJ53" si="165">AI108+AI163</f>
        <v>357564.61</v>
      </c>
      <c r="AJ53" s="15">
        <f t="shared" si="165"/>
        <v>342706</v>
      </c>
      <c r="AK53" s="15">
        <f t="shared" ref="AK53" si="166">AK108+AK163</f>
        <v>499693</v>
      </c>
      <c r="AL53" s="15">
        <f t="shared" si="163"/>
        <v>1128</v>
      </c>
      <c r="AM53" s="18">
        <f t="shared" si="10"/>
        <v>2770535.61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4552</v>
      </c>
      <c r="AI54" s="59">
        <f t="shared" si="167"/>
        <v>5704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10256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91477.77</v>
      </c>
      <c r="AI55" s="60">
        <f t="shared" si="170"/>
        <v>112842.83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204320.6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L64" si="172">E67+E69+E71+E73+E75+E77+E79+E81+E83+E85+E87+E89+E91+E93+E95+E97+E99+E101+E103+E105+E107+E109</f>
        <v>4940</v>
      </c>
      <c r="F64" s="50">
        <f t="shared" si="172"/>
        <v>5321</v>
      </c>
      <c r="G64" s="50">
        <f t="shared" si="172"/>
        <v>5975</v>
      </c>
      <c r="H64" s="50">
        <f t="shared" si="172"/>
        <v>6345</v>
      </c>
      <c r="I64" s="50">
        <f t="shared" si="172"/>
        <v>7010</v>
      </c>
      <c r="J64" s="50">
        <f t="shared" si="172"/>
        <v>7457</v>
      </c>
      <c r="K64" s="50">
        <f t="shared" si="172"/>
        <v>7039</v>
      </c>
      <c r="L64" s="50">
        <f t="shared" si="172"/>
        <v>6198</v>
      </c>
      <c r="M64" s="50">
        <f t="shared" si="172"/>
        <v>7830</v>
      </c>
      <c r="N64" s="50">
        <f t="shared" si="172"/>
        <v>7588</v>
      </c>
      <c r="O64" s="50">
        <f t="shared" si="172"/>
        <v>6847</v>
      </c>
      <c r="P64" s="50">
        <f t="shared" si="172"/>
        <v>10331</v>
      </c>
      <c r="Q64" s="50">
        <f t="shared" si="172"/>
        <v>8040</v>
      </c>
      <c r="R64" s="50">
        <f t="shared" si="172"/>
        <v>8006</v>
      </c>
      <c r="S64" s="50">
        <f t="shared" si="172"/>
        <v>10858</v>
      </c>
      <c r="T64" s="50">
        <f t="shared" si="172"/>
        <v>10957</v>
      </c>
      <c r="U64" s="50">
        <f t="shared" si="172"/>
        <v>19975</v>
      </c>
      <c r="V64" s="50">
        <f t="shared" si="172"/>
        <v>13127</v>
      </c>
      <c r="W64" s="50">
        <f t="shared" si="172"/>
        <v>21372</v>
      </c>
      <c r="X64" s="50">
        <f t="shared" si="172"/>
        <v>6859</v>
      </c>
      <c r="Y64" s="50">
        <f t="shared" si="172"/>
        <v>9785</v>
      </c>
      <c r="Z64" s="50">
        <f t="shared" si="172"/>
        <v>12510</v>
      </c>
      <c r="AA64" s="50">
        <f t="shared" si="172"/>
        <v>21105</v>
      </c>
      <c r="AB64" s="50">
        <f t="shared" si="172"/>
        <v>16166</v>
      </c>
      <c r="AC64" s="50">
        <f t="shared" si="172"/>
        <v>24647</v>
      </c>
      <c r="AD64" s="50">
        <f t="shared" si="172"/>
        <v>26161</v>
      </c>
      <c r="AE64" s="50">
        <f t="shared" si="172"/>
        <v>24374</v>
      </c>
      <c r="AF64" s="50">
        <f t="shared" si="172"/>
        <v>20635</v>
      </c>
      <c r="AG64" s="50">
        <f t="shared" si="172"/>
        <v>24890</v>
      </c>
      <c r="AH64" s="50">
        <f t="shared" si="172"/>
        <v>32704</v>
      </c>
      <c r="AI64" s="50">
        <f t="shared" si="172"/>
        <v>28002</v>
      </c>
      <c r="AJ64" s="50">
        <f t="shared" si="172"/>
        <v>15232</v>
      </c>
      <c r="AK64" s="50">
        <f t="shared" ref="AK64" si="173">AK67+AK69+AK71+AK73+AK75+AK77+AK79+AK81+AK83+AK85+AK87+AK89+AK91+AK93+AK95+AK97+AK99+AK101+AK103+AK105+AK107+AK109</f>
        <v>12842</v>
      </c>
      <c r="AL64" s="50">
        <f t="shared" si="172"/>
        <v>18</v>
      </c>
      <c r="AM64" s="31">
        <f>SUM(D64:AL64)</f>
        <v>455248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L65" si="174">E68+E70+E72+E74+E76+E78+E80+E82+E84+E86+E88+E90+E92+E94+E96+E98+E100+E102+E104+E106+E108+E110</f>
        <v>544930</v>
      </c>
      <c r="F65" s="51">
        <f t="shared" si="174"/>
        <v>586165</v>
      </c>
      <c r="G65" s="51">
        <f t="shared" si="174"/>
        <v>650312</v>
      </c>
      <c r="H65" s="51">
        <f t="shared" si="174"/>
        <v>700583</v>
      </c>
      <c r="I65" s="51">
        <f t="shared" si="174"/>
        <v>803448</v>
      </c>
      <c r="J65" s="51">
        <f t="shared" si="174"/>
        <v>853372</v>
      </c>
      <c r="K65" s="51">
        <f t="shared" si="174"/>
        <v>824075</v>
      </c>
      <c r="L65" s="51">
        <f t="shared" si="174"/>
        <v>712096</v>
      </c>
      <c r="M65" s="51">
        <f t="shared" si="174"/>
        <v>920870</v>
      </c>
      <c r="N65" s="51">
        <f t="shared" si="174"/>
        <v>878476</v>
      </c>
      <c r="O65" s="51">
        <f t="shared" si="174"/>
        <v>892167</v>
      </c>
      <c r="P65" s="51">
        <f t="shared" si="174"/>
        <v>1255311</v>
      </c>
      <c r="Q65" s="51">
        <f t="shared" si="174"/>
        <v>1216779</v>
      </c>
      <c r="R65" s="51">
        <f t="shared" si="174"/>
        <v>1224193</v>
      </c>
      <c r="S65" s="51">
        <f t="shared" si="174"/>
        <v>1810279</v>
      </c>
      <c r="T65" s="51">
        <f t="shared" si="174"/>
        <v>1847376.3</v>
      </c>
      <c r="U65" s="51">
        <f t="shared" si="174"/>
        <v>4226686</v>
      </c>
      <c r="V65" s="51">
        <f t="shared" si="174"/>
        <v>3052723.5500000003</v>
      </c>
      <c r="W65" s="51">
        <f t="shared" si="174"/>
        <v>6637922.7699999996</v>
      </c>
      <c r="X65" s="51">
        <f t="shared" si="174"/>
        <v>1798391.5</v>
      </c>
      <c r="Y65" s="51">
        <f t="shared" si="174"/>
        <v>3291274.65</v>
      </c>
      <c r="Z65" s="51">
        <f t="shared" si="174"/>
        <v>3427542.2399999998</v>
      </c>
      <c r="AA65" s="51">
        <f t="shared" si="174"/>
        <v>5410904.1299999999</v>
      </c>
      <c r="AB65" s="51">
        <f t="shared" si="174"/>
        <v>3776866.3411916373</v>
      </c>
      <c r="AC65" s="51">
        <f t="shared" si="174"/>
        <v>6560714.4566019708</v>
      </c>
      <c r="AD65" s="51">
        <f t="shared" si="174"/>
        <v>6369579.6973410025</v>
      </c>
      <c r="AE65" s="51">
        <f t="shared" si="174"/>
        <v>6944134.5528854486</v>
      </c>
      <c r="AF65" s="51">
        <f t="shared" si="174"/>
        <v>5764394.0082981437</v>
      </c>
      <c r="AG65" s="51">
        <f t="shared" si="174"/>
        <v>7323960.6813047538</v>
      </c>
      <c r="AH65" s="51">
        <f t="shared" si="174"/>
        <v>9781878.7030000016</v>
      </c>
      <c r="AI65" s="51">
        <f t="shared" si="174"/>
        <v>7297181.5014254153</v>
      </c>
      <c r="AJ65" s="51">
        <f t="shared" si="174"/>
        <v>9326599.159</v>
      </c>
      <c r="AK65" s="51">
        <f t="shared" ref="AK65" si="175">AK68+AK70+AK72+AK74+AK76+AK78+AK80+AK82+AK84+AK86+AK88+AK90+AK92+AK94+AK96+AK98+AK100+AK102+AK104+AK106+AK108+AK110</f>
        <v>8194537.7400000002</v>
      </c>
      <c r="AL65" s="51">
        <f t="shared" si="174"/>
        <v>10713.529999999999</v>
      </c>
      <c r="AM65" s="33">
        <f>SUM(D65:AL65)</f>
        <v>115355727.51104838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2024'!I9</f>
        <v>0</v>
      </c>
      <c r="AM67" s="17">
        <f t="shared" ref="AM67:AM110" si="176">SUM(D67:AL67)</f>
        <v>13061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2024'!I10</f>
        <v>0</v>
      </c>
      <c r="AM68" s="18">
        <f t="shared" si="176"/>
        <v>2039777.54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2024'!I11</f>
        <v>0</v>
      </c>
      <c r="AM69" s="17">
        <f t="shared" si="176"/>
        <v>15960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2024'!I12</f>
        <v>0</v>
      </c>
      <c r="AM70" s="18">
        <f t="shared" si="176"/>
        <v>1925040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2024'!I13</f>
        <v>0</v>
      </c>
      <c r="AM71" s="17">
        <f t="shared" si="176"/>
        <v>7219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2024'!I14</f>
        <v>0</v>
      </c>
      <c r="AM72" s="18">
        <f t="shared" si="176"/>
        <v>987430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2024'!I15</f>
        <v>0</v>
      </c>
      <c r="AM73" s="17">
        <f t="shared" si="176"/>
        <v>32176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2024'!I16</f>
        <v>0</v>
      </c>
      <c r="AM74" s="18">
        <f t="shared" si="176"/>
        <v>15064929.289999999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v>2429</v>
      </c>
      <c r="AL75" s="14">
        <f>'Ingreso de Datos 2024'!I17</f>
        <v>0</v>
      </c>
      <c r="AM75" s="17">
        <f t="shared" si="176"/>
        <v>27662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v>4383730.2369999997</v>
      </c>
      <c r="AL76" s="15">
        <f>'Ingreso de Datos 2024'!I18</f>
        <v>5737.53</v>
      </c>
      <c r="AM76" s="18">
        <f t="shared" si="176"/>
        <v>29278396.970448371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v>46</v>
      </c>
      <c r="AL77" s="17">
        <f>'Ingreso de Datos 2024'!I19</f>
        <v>0</v>
      </c>
      <c r="AM77" s="17">
        <f t="shared" ref="AM77:AM80" si="177">SUM(D77:AL77)</f>
        <v>987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v>88936.875</v>
      </c>
      <c r="AL78" s="18">
        <f>'Ingreso de Datos 2024'!I20</f>
        <v>0</v>
      </c>
      <c r="AM78" s="18">
        <f t="shared" si="177"/>
        <v>1126623.8964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2024'!I21</f>
        <v>0</v>
      </c>
      <c r="AM79" s="17">
        <f t="shared" si="177"/>
        <v>35386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2024'!I22</f>
        <v>0</v>
      </c>
      <c r="AM80" s="18">
        <f t="shared" si="177"/>
        <v>4246260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2024'!I23</f>
        <v>0</v>
      </c>
      <c r="AM81" s="17">
        <f t="shared" si="176"/>
        <v>25507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2024'!I24</f>
        <v>0</v>
      </c>
      <c r="AM82" s="18">
        <f t="shared" si="176"/>
        <v>2235690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v>106</v>
      </c>
      <c r="AL83" s="14">
        <f>'Ingreso de Datos 2024'!I25</f>
        <v>12</v>
      </c>
      <c r="AM83" s="17">
        <f t="shared" si="176"/>
        <v>4402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v>34708</v>
      </c>
      <c r="AL84" s="15">
        <f>'Ingreso de Datos 2024'!I26</f>
        <v>3848</v>
      </c>
      <c r="AM84" s="18">
        <f t="shared" si="176"/>
        <v>821456.76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2024'!I27</f>
        <v>0</v>
      </c>
      <c r="AM85" s="17">
        <f t="shared" si="176"/>
        <v>25095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2024'!I28</f>
        <v>0</v>
      </c>
      <c r="AM86" s="18">
        <f t="shared" si="176"/>
        <v>3497617.25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2024'!I29</f>
        <v>0</v>
      </c>
      <c r="AM87" s="17">
        <f t="shared" si="176"/>
        <v>5263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2024'!I30</f>
        <v>0</v>
      </c>
      <c r="AM88" s="18">
        <f t="shared" si="176"/>
        <v>2094340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v>737</v>
      </c>
      <c r="AL89" s="14">
        <f>'Ingreso de Datos 2024'!I31</f>
        <v>0</v>
      </c>
      <c r="AM89" s="17">
        <f t="shared" si="176"/>
        <v>34129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v>363320</v>
      </c>
      <c r="AL90" s="15">
        <f>'Ingreso de Datos 2024'!I32</f>
        <v>0</v>
      </c>
      <c r="AM90" s="18">
        <f t="shared" si="176"/>
        <v>12574207.379999999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2024'!I33</f>
        <v>0</v>
      </c>
      <c r="AM91" s="17">
        <f t="shared" si="176"/>
        <v>7991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2024'!I34</f>
        <v>0</v>
      </c>
      <c r="AM92" s="18">
        <f t="shared" si="176"/>
        <v>3324256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v>2949</v>
      </c>
      <c r="AL93" s="14">
        <f>'Ingreso de Datos 2024'!I35</f>
        <v>0</v>
      </c>
      <c r="AM93" s="17">
        <f t="shared" si="176"/>
        <v>37877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v>1816192</v>
      </c>
      <c r="AL94" s="15">
        <f>'Ingreso de Datos 2024'!I36</f>
        <v>0</v>
      </c>
      <c r="AM94" s="18">
        <f t="shared" si="176"/>
        <v>18749943.800000001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v>875</v>
      </c>
      <c r="AL95" s="14">
        <f>'Ingreso de Datos 2024'!I37</f>
        <v>0</v>
      </c>
      <c r="AM95" s="17">
        <f t="shared" si="176"/>
        <v>128341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v>92413.17</v>
      </c>
      <c r="AL96" s="15">
        <f>'Ingreso de Datos 2024'!I38</f>
        <v>0</v>
      </c>
      <c r="AM96" s="18">
        <f t="shared" si="176"/>
        <v>9396890.2336999997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2024'!I39</f>
        <v>0</v>
      </c>
      <c r="AM97" s="17">
        <f t="shared" si="176"/>
        <v>6526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2024'!I40</f>
        <v>0</v>
      </c>
      <c r="AM98" s="18">
        <f t="shared" si="176"/>
        <v>391560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2024'!I41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2024'!I42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2024'!I43</f>
        <v>0</v>
      </c>
      <c r="AM101" s="17">
        <f t="shared" si="176"/>
        <v>99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2024'!I44</f>
        <v>0</v>
      </c>
      <c r="AM102" s="18">
        <f t="shared" si="176"/>
        <v>5945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v>3611</v>
      </c>
      <c r="AL103" s="14">
        <f>'Ingreso de Datos 2024'!I45</f>
        <v>0</v>
      </c>
      <c r="AM103" s="87">
        <f t="shared" si="176"/>
        <v>21465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v>911018.2</v>
      </c>
      <c r="AL104" s="15">
        <f>'Ingreso de Datos 2024'!I46</f>
        <v>0</v>
      </c>
      <c r="AM104" s="88">
        <f t="shared" si="176"/>
        <v>4320474.3684999999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7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v>9</v>
      </c>
      <c r="AL105" s="59">
        <f>'Ingreso de Datos 2024'!I47</f>
        <v>0</v>
      </c>
      <c r="AM105" s="87">
        <f t="shared" si="176"/>
        <v>1107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8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v>4526.2579999999998</v>
      </c>
      <c r="AL106" s="60">
        <f>'Ingreso de Datos 2024'!I48</f>
        <v>0</v>
      </c>
      <c r="AM106" s="88">
        <f t="shared" si="176"/>
        <v>300032.81199999998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1780</v>
      </c>
      <c r="AK107" s="17">
        <v>2080</v>
      </c>
      <c r="AL107" s="17">
        <f>'Ingreso de Datos 2024'!I49</f>
        <v>6</v>
      </c>
      <c r="AM107" s="17">
        <f t="shared" si="176"/>
        <v>14739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342706</v>
      </c>
      <c r="AK108" s="18">
        <v>499693</v>
      </c>
      <c r="AL108" s="18">
        <f>'Ingreso de Datos 2024'!I50</f>
        <v>1128</v>
      </c>
      <c r="AM108" s="18">
        <f t="shared" si="176"/>
        <v>2770535.61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v>0</v>
      </c>
      <c r="AL109" s="14">
        <f>'Ingreso de Datos 2024'!I51</f>
        <v>0</v>
      </c>
      <c r="AM109" s="17">
        <f t="shared" si="176"/>
        <v>10256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v>0</v>
      </c>
      <c r="AL110" s="15">
        <f>'Ingreso de Datos 2024'!I52</f>
        <v>0</v>
      </c>
      <c r="AM110" s="18">
        <f t="shared" si="176"/>
        <v>204320.6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8775</v>
      </c>
      <c r="Y119" s="50">
        <f t="shared" si="178"/>
        <v>4909</v>
      </c>
      <c r="Z119" s="50">
        <f t="shared" si="178"/>
        <v>893</v>
      </c>
      <c r="AA119" s="50">
        <f t="shared" si="178"/>
        <v>0</v>
      </c>
      <c r="AB119" s="50">
        <f t="shared" si="178"/>
        <v>1462</v>
      </c>
      <c r="AC119" s="50">
        <f t="shared" si="178"/>
        <v>1926</v>
      </c>
      <c r="AD119" s="50">
        <f t="shared" si="178"/>
        <v>494</v>
      </c>
      <c r="AE119" s="50">
        <f t="shared" si="178"/>
        <v>184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18643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1336730</v>
      </c>
      <c r="Y120" s="51">
        <f t="shared" si="180"/>
        <v>1458142</v>
      </c>
      <c r="Z120" s="51">
        <f t="shared" si="180"/>
        <v>467625.55</v>
      </c>
      <c r="AA120" s="51">
        <f t="shared" si="180"/>
        <v>0</v>
      </c>
      <c r="AB120" s="51">
        <f t="shared" si="180"/>
        <v>1265919.4779999999</v>
      </c>
      <c r="AC120" s="51">
        <f t="shared" si="180"/>
        <v>1800532.15</v>
      </c>
      <c r="AD120" s="51">
        <f t="shared" si="180"/>
        <v>619499.24725811556</v>
      </c>
      <c r="AE120" s="51">
        <f t="shared" si="180"/>
        <v>171240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7119688.4252581149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2024'!I67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2024'!I68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2024'!I69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2024'!I70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2024'!I71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2024'!I72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2024'!I73</f>
        <v>0</v>
      </c>
      <c r="AM128" s="17">
        <f t="shared" si="182"/>
        <v>3875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2024'!I74</f>
        <v>0</v>
      </c>
      <c r="AM129" s="18">
        <f t="shared" si="182"/>
        <v>2181374.7199999997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2024'!I75</f>
        <v>0</v>
      </c>
      <c r="AM130" s="17">
        <f t="shared" si="182"/>
        <v>2038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2024'!I76</f>
        <v>0</v>
      </c>
      <c r="AM131" s="18">
        <f t="shared" si="182"/>
        <v>2213349.0972581152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2024'!I77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2024'!I78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2024'!I79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2024'!I80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2024'!I81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2024'!I82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2024'!I83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2024'!I84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2024'!I85</f>
        <v>0</v>
      </c>
      <c r="AM140" s="17">
        <f t="shared" si="182"/>
        <v>693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2024'!I86</f>
        <v>0</v>
      </c>
      <c r="AM141" s="18">
        <f t="shared" si="182"/>
        <v>220405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2024'!I87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2024'!I88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2024'!I89</f>
        <v>0</v>
      </c>
      <c r="AM144" s="17">
        <f t="shared" si="182"/>
        <v>2132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2024'!I90</f>
        <v>0</v>
      </c>
      <c r="AM145" s="18">
        <f t="shared" si="182"/>
        <v>1720840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2024'!I91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2024'!I92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2024'!I93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2024'!I94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2024'!I95</f>
        <v>0</v>
      </c>
      <c r="AM150" s="17">
        <f t="shared" si="182"/>
        <v>9905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2024'!I96</f>
        <v>0</v>
      </c>
      <c r="AM151" s="18">
        <f t="shared" si="182"/>
        <v>783719.60800000001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2024'!I97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2024'!I98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2024'!I99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2024'!I100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2024'!I101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2024'!I102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2024'!I103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2024'!I104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2024'!I105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2024'!I106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2024'!I107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2024'!I108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2024'!I109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2024'!I110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L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55070</v>
      </c>
      <c r="AK9" s="50">
        <f t="shared" ref="AK9" si="2">AK12+AK14+AK16+AK18+AK20+AK22+AK24+AK26+AK28+AK30+AK32+AK34+AK36+AK38+AK40+AK42+AK44+AK46+AK48+AK50+AK52+AK54</f>
        <v>38843</v>
      </c>
      <c r="AL9" s="50">
        <f t="shared" si="1"/>
        <v>649</v>
      </c>
      <c r="AM9" s="31">
        <f>SUM(D9:AL9)</f>
        <v>1491029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2866360</v>
      </c>
      <c r="E10" s="51">
        <f t="shared" si="3"/>
        <v>2490400</v>
      </c>
      <c r="F10" s="51">
        <f t="shared" si="3"/>
        <v>2941290</v>
      </c>
      <c r="G10" s="51">
        <f t="shared" si="3"/>
        <v>2653126</v>
      </c>
      <c r="H10" s="51">
        <f t="shared" si="3"/>
        <v>3144283</v>
      </c>
      <c r="I10" s="51">
        <f t="shared" si="3"/>
        <v>3503668</v>
      </c>
      <c r="J10" s="51">
        <f t="shared" si="3"/>
        <v>3035459</v>
      </c>
      <c r="K10" s="51">
        <f t="shared" si="3"/>
        <v>2699243</v>
      </c>
      <c r="L10" s="51">
        <f t="shared" si="3"/>
        <v>2709774</v>
      </c>
      <c r="M10" s="51">
        <f t="shared" si="3"/>
        <v>2709627</v>
      </c>
      <c r="N10" s="51">
        <f t="shared" si="3"/>
        <v>2777783</v>
      </c>
      <c r="O10" s="51">
        <f t="shared" si="3"/>
        <v>2498773</v>
      </c>
      <c r="P10" s="51">
        <f t="shared" si="3"/>
        <v>2912504</v>
      </c>
      <c r="Q10" s="51">
        <f t="shared" si="3"/>
        <v>4120200</v>
      </c>
      <c r="R10" s="51">
        <f t="shared" si="3"/>
        <v>3396105</v>
      </c>
      <c r="S10" s="51">
        <f t="shared" si="3"/>
        <v>5075659.88</v>
      </c>
      <c r="T10" s="51">
        <f t="shared" si="3"/>
        <v>4919823</v>
      </c>
      <c r="U10" s="51">
        <f t="shared" si="3"/>
        <v>12325342</v>
      </c>
      <c r="V10" s="51">
        <f t="shared" si="3"/>
        <v>11310963.409</v>
      </c>
      <c r="W10" s="51">
        <f t="shared" si="3"/>
        <v>20637425.399999999</v>
      </c>
      <c r="X10" s="51">
        <f t="shared" si="3"/>
        <v>12090767</v>
      </c>
      <c r="Y10" s="51">
        <f t="shared" si="3"/>
        <v>12170006.969999999</v>
      </c>
      <c r="Z10" s="51">
        <f t="shared" si="3"/>
        <v>13750728.229999999</v>
      </c>
      <c r="AA10" s="51">
        <f t="shared" si="3"/>
        <v>16672053.370000001</v>
      </c>
      <c r="AB10" s="51">
        <f t="shared" si="3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L10" si="4">AD13+AD15+AD17+AD19+AD21+AD23+AD25+AD27+AD29+AD31+AD33+AD35+AD37+AD39+AD41+AD43+AD45+AD47+AD49+AD51+AD53+AD55</f>
        <v>15588575.780826522</v>
      </c>
      <c r="AE10" s="51">
        <f t="shared" si="4"/>
        <v>16477313.421055658</v>
      </c>
      <c r="AF10" s="51">
        <f t="shared" si="4"/>
        <v>14586793.697379453</v>
      </c>
      <c r="AG10" s="51">
        <f t="shared" si="4"/>
        <v>14673783.229492735</v>
      </c>
      <c r="AH10" s="51">
        <f t="shared" si="4"/>
        <v>17089287.721590433</v>
      </c>
      <c r="AI10" s="51">
        <f t="shared" si="4"/>
        <v>25902990.685088545</v>
      </c>
      <c r="AJ10" s="51">
        <f t="shared" si="4"/>
        <v>32639828.419</v>
      </c>
      <c r="AK10" s="51">
        <f t="shared" ref="AK10" si="5">AK13+AK15+AK17+AK19+AK21+AK23+AK25+AK27+AK29+AK31+AK33+AK35+AK37+AK39+AK41+AK43+AK45+AK47+AK49+AK51+AK53+AK55</f>
        <v>22794056.342999998</v>
      </c>
      <c r="AL10" s="51">
        <f t="shared" si="4"/>
        <v>1418240.6</v>
      </c>
      <c r="AM10" s="33">
        <f>SUM(D10:AL10)</f>
        <v>341929908.13601965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651</v>
      </c>
      <c r="E12" s="59">
        <f t="shared" si="6"/>
        <v>529</v>
      </c>
      <c r="F12" s="59">
        <f t="shared" si="6"/>
        <v>535</v>
      </c>
      <c r="G12" s="59">
        <f t="shared" si="6"/>
        <v>500</v>
      </c>
      <c r="H12" s="59">
        <f t="shared" si="6"/>
        <v>510</v>
      </c>
      <c r="I12" s="59">
        <f t="shared" si="6"/>
        <v>557</v>
      </c>
      <c r="J12" s="59">
        <f t="shared" si="6"/>
        <v>814</v>
      </c>
      <c r="K12" s="59">
        <f t="shared" si="6"/>
        <v>2032</v>
      </c>
      <c r="L12" s="59">
        <f t="shared" si="6"/>
        <v>1808</v>
      </c>
      <c r="M12" s="59">
        <f t="shared" si="6"/>
        <v>1424</v>
      </c>
      <c r="N12" s="59">
        <f t="shared" si="6"/>
        <v>1937</v>
      </c>
      <c r="O12" s="59">
        <f t="shared" si="6"/>
        <v>2199</v>
      </c>
      <c r="P12" s="59">
        <f t="shared" si="6"/>
        <v>1177</v>
      </c>
      <c r="Q12" s="59">
        <f t="shared" si="6"/>
        <v>2079</v>
      </c>
      <c r="R12" s="59">
        <f t="shared" si="6"/>
        <v>447</v>
      </c>
      <c r="S12" s="59">
        <f t="shared" si="6"/>
        <v>866</v>
      </c>
      <c r="T12" s="59">
        <f t="shared" si="6"/>
        <v>688</v>
      </c>
      <c r="U12" s="59">
        <f t="shared" si="6"/>
        <v>140</v>
      </c>
      <c r="V12" s="59">
        <f t="shared" si="6"/>
        <v>135</v>
      </c>
      <c r="W12" s="59">
        <f t="shared" si="6"/>
        <v>93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19121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72010</v>
      </c>
      <c r="E13" s="60">
        <f t="shared" si="11"/>
        <v>58350</v>
      </c>
      <c r="F13" s="60">
        <f t="shared" si="11"/>
        <v>59110</v>
      </c>
      <c r="G13" s="60">
        <f t="shared" si="11"/>
        <v>55540</v>
      </c>
      <c r="H13" s="60">
        <f t="shared" si="11"/>
        <v>56180</v>
      </c>
      <c r="I13" s="60">
        <f t="shared" si="11"/>
        <v>71000</v>
      </c>
      <c r="J13" s="60">
        <f t="shared" si="11"/>
        <v>127510</v>
      </c>
      <c r="K13" s="60">
        <f t="shared" si="11"/>
        <v>343490</v>
      </c>
      <c r="L13" s="60">
        <f t="shared" si="11"/>
        <v>330350</v>
      </c>
      <c r="M13" s="60">
        <f t="shared" si="11"/>
        <v>267640</v>
      </c>
      <c r="N13" s="60">
        <f t="shared" si="11"/>
        <v>372090</v>
      </c>
      <c r="O13" s="60">
        <f t="shared" si="11"/>
        <v>430180</v>
      </c>
      <c r="P13" s="60">
        <f t="shared" si="11"/>
        <v>215730</v>
      </c>
      <c r="Q13" s="60">
        <f t="shared" si="11"/>
        <v>407250</v>
      </c>
      <c r="R13" s="60">
        <f t="shared" si="11"/>
        <v>79690</v>
      </c>
      <c r="S13" s="60">
        <f t="shared" si="11"/>
        <v>165230</v>
      </c>
      <c r="T13" s="60">
        <f t="shared" si="11"/>
        <v>120450</v>
      </c>
      <c r="U13" s="60">
        <f t="shared" si="11"/>
        <v>34069</v>
      </c>
      <c r="V13" s="60">
        <f t="shared" si="11"/>
        <v>50182</v>
      </c>
      <c r="W13" s="60">
        <f t="shared" si="11"/>
        <v>35609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3351660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0</v>
      </c>
      <c r="F14" s="59">
        <f t="shared" si="15"/>
        <v>3238</v>
      </c>
      <c r="G14" s="59">
        <f t="shared" si="15"/>
        <v>1090</v>
      </c>
      <c r="H14" s="59">
        <f t="shared" si="15"/>
        <v>4068</v>
      </c>
      <c r="I14" s="59">
        <f t="shared" si="15"/>
        <v>1490</v>
      </c>
      <c r="J14" s="59">
        <f t="shared" si="15"/>
        <v>3263</v>
      </c>
      <c r="K14" s="59">
        <f t="shared" si="15"/>
        <v>1233</v>
      </c>
      <c r="L14" s="59">
        <f t="shared" si="15"/>
        <v>1531</v>
      </c>
      <c r="M14" s="59">
        <f t="shared" si="15"/>
        <v>1175</v>
      </c>
      <c r="N14" s="59">
        <f t="shared" si="15"/>
        <v>1282</v>
      </c>
      <c r="O14" s="59">
        <f t="shared" si="15"/>
        <v>1250</v>
      </c>
      <c r="P14" s="59">
        <f t="shared" si="15"/>
        <v>1164</v>
      </c>
      <c r="Q14" s="59">
        <f t="shared" si="15"/>
        <v>1147</v>
      </c>
      <c r="R14" s="59">
        <f t="shared" si="15"/>
        <v>585</v>
      </c>
      <c r="S14" s="59">
        <f t="shared" si="15"/>
        <v>0</v>
      </c>
      <c r="T14" s="59">
        <f t="shared" si="15"/>
        <v>223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22739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0</v>
      </c>
      <c r="F15" s="60">
        <f t="shared" si="19"/>
        <v>173510</v>
      </c>
      <c r="G15" s="60">
        <f t="shared" si="19"/>
        <v>122346</v>
      </c>
      <c r="H15" s="60">
        <f t="shared" si="19"/>
        <v>365383</v>
      </c>
      <c r="I15" s="60">
        <f t="shared" si="19"/>
        <v>155358</v>
      </c>
      <c r="J15" s="60">
        <f t="shared" si="19"/>
        <v>317129</v>
      </c>
      <c r="K15" s="60">
        <f t="shared" si="19"/>
        <v>142863</v>
      </c>
      <c r="L15" s="60">
        <f t="shared" si="19"/>
        <v>170104</v>
      </c>
      <c r="M15" s="60">
        <f t="shared" si="19"/>
        <v>107997</v>
      </c>
      <c r="N15" s="60">
        <f t="shared" si="19"/>
        <v>164533</v>
      </c>
      <c r="O15" s="60">
        <f t="shared" si="19"/>
        <v>138839</v>
      </c>
      <c r="P15" s="60">
        <f t="shared" si="19"/>
        <v>148075</v>
      </c>
      <c r="Q15" s="60">
        <f t="shared" si="19"/>
        <v>123582</v>
      </c>
      <c r="R15" s="60">
        <f t="shared" si="19"/>
        <v>78311</v>
      </c>
      <c r="S15" s="60">
        <f t="shared" si="19"/>
        <v>0</v>
      </c>
      <c r="T15" s="60">
        <f t="shared" si="19"/>
        <v>23221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2231251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3350</v>
      </c>
      <c r="J16" s="59">
        <f t="shared" si="23"/>
        <v>3385</v>
      </c>
      <c r="K16" s="59">
        <f t="shared" si="23"/>
        <v>3521</v>
      </c>
      <c r="L16" s="59">
        <f t="shared" si="23"/>
        <v>1765</v>
      </c>
      <c r="M16" s="59">
        <f t="shared" si="23"/>
        <v>1431</v>
      </c>
      <c r="N16" s="59">
        <f t="shared" si="23"/>
        <v>3214</v>
      </c>
      <c r="O16" s="59">
        <f t="shared" si="23"/>
        <v>3487</v>
      </c>
      <c r="P16" s="59">
        <f t="shared" si="23"/>
        <v>6564</v>
      </c>
      <c r="Q16" s="59">
        <f t="shared" si="23"/>
        <v>8597</v>
      </c>
      <c r="R16" s="59">
        <f t="shared" si="23"/>
        <v>1367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36681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469000</v>
      </c>
      <c r="J17" s="60">
        <f t="shared" si="27"/>
        <v>473900</v>
      </c>
      <c r="K17" s="60">
        <f t="shared" si="27"/>
        <v>492940</v>
      </c>
      <c r="L17" s="60">
        <f t="shared" si="27"/>
        <v>247100</v>
      </c>
      <c r="M17" s="60">
        <f t="shared" si="27"/>
        <v>200340</v>
      </c>
      <c r="N17" s="60">
        <f t="shared" si="27"/>
        <v>449960</v>
      </c>
      <c r="O17" s="60">
        <f t="shared" si="27"/>
        <v>488040</v>
      </c>
      <c r="P17" s="60">
        <f t="shared" si="27"/>
        <v>787680</v>
      </c>
      <c r="Q17" s="60">
        <f t="shared" si="27"/>
        <v>1031640</v>
      </c>
      <c r="R17" s="60">
        <f t="shared" si="27"/>
        <v>164040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4804640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151</v>
      </c>
      <c r="P18" s="59">
        <f t="shared" si="31"/>
        <v>535</v>
      </c>
      <c r="Q18" s="59">
        <f t="shared" si="31"/>
        <v>4951</v>
      </c>
      <c r="R18" s="59">
        <f t="shared" si="31"/>
        <v>5720</v>
      </c>
      <c r="S18" s="59">
        <f t="shared" si="31"/>
        <v>9093</v>
      </c>
      <c r="T18" s="59">
        <f t="shared" si="31"/>
        <v>5750</v>
      </c>
      <c r="U18" s="59">
        <f t="shared" si="31"/>
        <v>17752</v>
      </c>
      <c r="V18" s="59">
        <f t="shared" si="31"/>
        <v>15811</v>
      </c>
      <c r="W18" s="59">
        <f t="shared" si="31"/>
        <v>21581</v>
      </c>
      <c r="X18" s="14">
        <f t="shared" si="31"/>
        <v>14898</v>
      </c>
      <c r="Y18" s="14">
        <f t="shared" si="31"/>
        <v>11816</v>
      </c>
      <c r="Z18" s="14">
        <f t="shared" si="31"/>
        <v>547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108605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41194</v>
      </c>
      <c r="P19" s="60">
        <f t="shared" si="35"/>
        <v>143149</v>
      </c>
      <c r="Q19" s="60">
        <f t="shared" si="35"/>
        <v>1442198</v>
      </c>
      <c r="R19" s="60">
        <f t="shared" si="35"/>
        <v>1625516</v>
      </c>
      <c r="S19" s="60">
        <f t="shared" si="35"/>
        <v>2628705</v>
      </c>
      <c r="T19" s="60">
        <f t="shared" si="35"/>
        <v>1901902</v>
      </c>
      <c r="U19" s="60">
        <f t="shared" si="35"/>
        <v>7520361</v>
      </c>
      <c r="V19" s="60">
        <f t="shared" si="35"/>
        <v>7569481.409</v>
      </c>
      <c r="W19" s="60">
        <f t="shared" si="35"/>
        <v>11904308</v>
      </c>
      <c r="X19" s="15">
        <f t="shared" si="35"/>
        <v>8463294</v>
      </c>
      <c r="Y19" s="15">
        <f t="shared" si="35"/>
        <v>7009891.9699999997</v>
      </c>
      <c r="Z19" s="15">
        <f t="shared" si="35"/>
        <v>384971.79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50634972.169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11865</v>
      </c>
      <c r="AA20" s="14">
        <f t="shared" si="39"/>
        <v>13387</v>
      </c>
      <c r="AB20" s="14">
        <f t="shared" si="39"/>
        <v>5925</v>
      </c>
      <c r="AC20" s="14">
        <f t="shared" si="39"/>
        <v>4834</v>
      </c>
      <c r="AD20" s="14">
        <f t="shared" si="39"/>
        <v>4591</v>
      </c>
      <c r="AE20" s="14">
        <f t="shared" si="39"/>
        <v>6696</v>
      </c>
      <c r="AF20" s="14">
        <f t="shared" si="39"/>
        <v>5671</v>
      </c>
      <c r="AG20" s="14">
        <f t="shared" ref="AG20:AH20" si="40">AG75+AG130</f>
        <v>4010</v>
      </c>
      <c r="AH20" s="14">
        <f t="shared" si="40"/>
        <v>4043</v>
      </c>
      <c r="AI20" s="14">
        <f t="shared" ref="AI20:AJ25" si="41">AI75+AI130</f>
        <v>10499</v>
      </c>
      <c r="AJ20" s="14">
        <f t="shared" si="41"/>
        <v>11484</v>
      </c>
      <c r="AK20" s="14">
        <f t="shared" ref="AK20" si="42">AK75+AK130</f>
        <v>9225</v>
      </c>
      <c r="AL20" s="14">
        <f t="shared" si="39"/>
        <v>366</v>
      </c>
      <c r="AM20" s="17">
        <f t="shared" si="10"/>
        <v>92596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7043583.4900000002</v>
      </c>
      <c r="AA21" s="15">
        <f t="shared" si="43"/>
        <v>8850947</v>
      </c>
      <c r="AB21" s="15">
        <f t="shared" si="43"/>
        <v>4228887.6396023436</v>
      </c>
      <c r="AC21" s="15">
        <f t="shared" si="43"/>
        <v>4333390.799984009</v>
      </c>
      <c r="AD21" s="15">
        <f t="shared" si="43"/>
        <v>4161624.4308265215</v>
      </c>
      <c r="AE21" s="15">
        <f t="shared" si="43"/>
        <v>5986951.7210556585</v>
      </c>
      <c r="AF21" s="15">
        <f t="shared" si="43"/>
        <v>4935469.4623794537</v>
      </c>
      <c r="AG21" s="15">
        <f t="shared" ref="AG21:AH21" si="44">AG76+AG131</f>
        <v>4304821.5894927345</v>
      </c>
      <c r="AH21" s="15">
        <f t="shared" si="44"/>
        <v>4236910.5115904361</v>
      </c>
      <c r="AI21" s="15">
        <f t="shared" si="41"/>
        <v>12187154.760488547</v>
      </c>
      <c r="AJ21" s="15">
        <f t="shared" si="41"/>
        <v>17373754.239</v>
      </c>
      <c r="AK21" s="15">
        <f t="shared" ref="AK21" si="45">AK76+AK131</f>
        <v>15331859.689999998</v>
      </c>
      <c r="AL21" s="15">
        <f>AL76+AL131</f>
        <v>1323778.04</v>
      </c>
      <c r="AM21" s="18">
        <f t="shared" si="10"/>
        <v>94299133.374419704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7</v>
      </c>
      <c r="AE22" s="14">
        <f t="shared" si="46"/>
        <v>148</v>
      </c>
      <c r="AF22" s="14">
        <f t="shared" si="46"/>
        <v>257</v>
      </c>
      <c r="AG22" s="14">
        <f t="shared" si="46"/>
        <v>27</v>
      </c>
      <c r="AH22" s="14">
        <f t="shared" si="46"/>
        <v>9</v>
      </c>
      <c r="AI22" s="14">
        <f t="shared" si="41"/>
        <v>7</v>
      </c>
      <c r="AJ22" s="14">
        <f t="shared" si="41"/>
        <v>34</v>
      </c>
      <c r="AK22" s="14">
        <f t="shared" ref="AK22" si="47">AK77+AK132</f>
        <v>23</v>
      </c>
      <c r="AL22" s="14">
        <f>AL77+AL132</f>
        <v>0</v>
      </c>
      <c r="AM22" s="17">
        <f t="shared" ref="AM22:AM25" si="48">SUM(D22:AL22)</f>
        <v>512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9490.2800000000007</v>
      </c>
      <c r="AE23" s="15">
        <f t="shared" si="49"/>
        <v>162098.21000000002</v>
      </c>
      <c r="AF23" s="15">
        <f t="shared" si="49"/>
        <v>192839.595</v>
      </c>
      <c r="AG23" s="15">
        <f t="shared" si="49"/>
        <v>20115.809999999998</v>
      </c>
      <c r="AH23" s="15">
        <f t="shared" si="49"/>
        <v>28101.93</v>
      </c>
      <c r="AI23" s="15">
        <f t="shared" si="41"/>
        <v>25238.84</v>
      </c>
      <c r="AJ23" s="15">
        <f t="shared" si="41"/>
        <v>80936.824999999997</v>
      </c>
      <c r="AK23" s="15">
        <f t="shared" ref="AK23" si="50">AK78+AK133</f>
        <v>55980.509999999995</v>
      </c>
      <c r="AL23" s="15">
        <f>AL78+AL133</f>
        <v>0</v>
      </c>
      <c r="AM23" s="18">
        <f t="shared" si="48"/>
        <v>574802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16774</v>
      </c>
      <c r="E24" s="59">
        <f t="shared" si="51"/>
        <v>14802</v>
      </c>
      <c r="F24" s="59">
        <f t="shared" si="51"/>
        <v>16418</v>
      </c>
      <c r="G24" s="59">
        <f t="shared" si="51"/>
        <v>15846</v>
      </c>
      <c r="H24" s="59">
        <f t="shared" si="51"/>
        <v>15363</v>
      </c>
      <c r="I24" s="59">
        <f t="shared" si="51"/>
        <v>16436</v>
      </c>
      <c r="J24" s="59">
        <f t="shared" si="51"/>
        <v>13908</v>
      </c>
      <c r="K24" s="59">
        <f t="shared" si="51"/>
        <v>11296</v>
      </c>
      <c r="L24" s="59">
        <f t="shared" si="51"/>
        <v>12357</v>
      </c>
      <c r="M24" s="59">
        <f t="shared" si="51"/>
        <v>11529</v>
      </c>
      <c r="N24" s="59">
        <f t="shared" si="51"/>
        <v>10785</v>
      </c>
      <c r="O24" s="59">
        <f t="shared" si="51"/>
        <v>7343</v>
      </c>
      <c r="P24" s="59">
        <f t="shared" si="51"/>
        <v>6387</v>
      </c>
      <c r="Q24" s="59">
        <f t="shared" si="51"/>
        <v>4165</v>
      </c>
      <c r="R24" s="59">
        <f t="shared" si="51"/>
        <v>8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173417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2288110</v>
      </c>
      <c r="E25" s="60">
        <f t="shared" si="53"/>
        <v>1952050</v>
      </c>
      <c r="F25" s="60">
        <f t="shared" si="53"/>
        <v>2144110</v>
      </c>
      <c r="G25" s="60">
        <f t="shared" si="53"/>
        <v>2052120</v>
      </c>
      <c r="H25" s="60">
        <f t="shared" si="53"/>
        <v>1954300</v>
      </c>
      <c r="I25" s="60">
        <f t="shared" si="53"/>
        <v>2087230</v>
      </c>
      <c r="J25" s="60">
        <f t="shared" si="53"/>
        <v>1656840</v>
      </c>
      <c r="K25" s="60">
        <f t="shared" si="53"/>
        <v>1419770</v>
      </c>
      <c r="L25" s="60">
        <f t="shared" si="53"/>
        <v>1544770</v>
      </c>
      <c r="M25" s="60">
        <f t="shared" si="53"/>
        <v>1398990</v>
      </c>
      <c r="N25" s="60">
        <f t="shared" si="53"/>
        <v>1299580</v>
      </c>
      <c r="O25" s="60">
        <f t="shared" si="53"/>
        <v>935250</v>
      </c>
      <c r="P25" s="60">
        <f t="shared" si="53"/>
        <v>774140</v>
      </c>
      <c r="Q25" s="60">
        <f t="shared" si="53"/>
        <v>569710</v>
      </c>
      <c r="R25" s="60">
        <f t="shared" si="53"/>
        <v>1600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22078570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6328</v>
      </c>
      <c r="E26" s="59">
        <f t="shared" si="55"/>
        <v>6000</v>
      </c>
      <c r="F26" s="59">
        <f t="shared" si="55"/>
        <v>7057</v>
      </c>
      <c r="G26" s="59">
        <f t="shared" si="55"/>
        <v>5289</v>
      </c>
      <c r="H26" s="59">
        <f t="shared" si="55"/>
        <v>8538</v>
      </c>
      <c r="I26" s="59">
        <f t="shared" si="55"/>
        <v>8012</v>
      </c>
      <c r="J26" s="59">
        <f t="shared" si="55"/>
        <v>5112</v>
      </c>
      <c r="K26" s="59">
        <f t="shared" si="55"/>
        <v>3239</v>
      </c>
      <c r="L26" s="59">
        <f t="shared" si="55"/>
        <v>4204</v>
      </c>
      <c r="M26" s="59">
        <f t="shared" si="55"/>
        <v>7244</v>
      </c>
      <c r="N26" s="59">
        <f t="shared" si="55"/>
        <v>4297</v>
      </c>
      <c r="O26" s="59">
        <f t="shared" si="55"/>
        <v>3933</v>
      </c>
      <c r="P26" s="59">
        <f t="shared" si="55"/>
        <v>7876</v>
      </c>
      <c r="Q26" s="59">
        <f t="shared" si="55"/>
        <v>4057</v>
      </c>
      <c r="R26" s="59">
        <f t="shared" si="55"/>
        <v>316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81502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506240</v>
      </c>
      <c r="E27" s="60">
        <f t="shared" si="59"/>
        <v>480000</v>
      </c>
      <c r="F27" s="60">
        <f t="shared" si="59"/>
        <v>564560</v>
      </c>
      <c r="G27" s="60">
        <f t="shared" si="59"/>
        <v>423120</v>
      </c>
      <c r="H27" s="60">
        <f t="shared" si="59"/>
        <v>768420</v>
      </c>
      <c r="I27" s="60">
        <f t="shared" si="59"/>
        <v>721080</v>
      </c>
      <c r="J27" s="60">
        <f t="shared" si="59"/>
        <v>460080</v>
      </c>
      <c r="K27" s="60">
        <f t="shared" si="59"/>
        <v>291510</v>
      </c>
      <c r="L27" s="60">
        <f t="shared" si="59"/>
        <v>382430</v>
      </c>
      <c r="M27" s="60">
        <f t="shared" si="59"/>
        <v>651040</v>
      </c>
      <c r="N27" s="60">
        <f t="shared" si="59"/>
        <v>387250</v>
      </c>
      <c r="O27" s="60">
        <f t="shared" si="59"/>
        <v>371970</v>
      </c>
      <c r="P27" s="60">
        <f t="shared" si="59"/>
        <v>712040</v>
      </c>
      <c r="Q27" s="60">
        <f t="shared" si="59"/>
        <v>366410</v>
      </c>
      <c r="R27" s="60">
        <f t="shared" si="59"/>
        <v>28440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7114590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78</v>
      </c>
      <c r="L28" s="59">
        <f t="shared" si="63"/>
        <v>315</v>
      </c>
      <c r="M28" s="59">
        <f t="shared" si="63"/>
        <v>739</v>
      </c>
      <c r="N28" s="59">
        <f t="shared" si="63"/>
        <v>893</v>
      </c>
      <c r="O28" s="59">
        <f t="shared" si="63"/>
        <v>763</v>
      </c>
      <c r="P28" s="59">
        <f t="shared" si="63"/>
        <v>1110</v>
      </c>
      <c r="Q28" s="59">
        <f t="shared" si="63"/>
        <v>1479</v>
      </c>
      <c r="R28" s="59">
        <f t="shared" si="63"/>
        <v>957</v>
      </c>
      <c r="S28" s="59">
        <f t="shared" si="63"/>
        <v>1889</v>
      </c>
      <c r="T28" s="59">
        <f t="shared" si="63"/>
        <v>2250</v>
      </c>
      <c r="U28" s="59">
        <f t="shared" si="63"/>
        <v>2182</v>
      </c>
      <c r="V28" s="59">
        <f t="shared" si="63"/>
        <v>1706</v>
      </c>
      <c r="W28" s="59">
        <f t="shared" si="63"/>
        <v>692</v>
      </c>
      <c r="X28" s="14">
        <f t="shared" si="63"/>
        <v>171</v>
      </c>
      <c r="Y28" s="14">
        <f t="shared" si="63"/>
        <v>468</v>
      </c>
      <c r="Z28" s="14">
        <f t="shared" si="63"/>
        <v>362</v>
      </c>
      <c r="AA28" s="14">
        <f t="shared" si="63"/>
        <v>381</v>
      </c>
      <c r="AB28" s="14">
        <f t="shared" si="63"/>
        <v>488</v>
      </c>
      <c r="AC28" s="14">
        <f t="shared" si="63"/>
        <v>693</v>
      </c>
      <c r="AD28" s="14">
        <f t="shared" si="63"/>
        <v>608</v>
      </c>
      <c r="AE28" s="14">
        <f t="shared" si="63"/>
        <v>702</v>
      </c>
      <c r="AF28" s="14">
        <f t="shared" si="63"/>
        <v>918</v>
      </c>
      <c r="AG28" s="14">
        <f t="shared" ref="AG28:AH28" si="64">AG83+AG138</f>
        <v>1106</v>
      </c>
      <c r="AH28" s="14">
        <f t="shared" si="64"/>
        <v>1050</v>
      </c>
      <c r="AI28" s="14">
        <f t="shared" ref="AI28:AJ28" si="65">AI83+AI138</f>
        <v>1652</v>
      </c>
      <c r="AJ28" s="14">
        <f t="shared" si="65"/>
        <v>1783</v>
      </c>
      <c r="AK28" s="14">
        <f t="shared" ref="AK28" si="66">AK83+AK138</f>
        <v>1307</v>
      </c>
      <c r="AL28" s="14">
        <f t="shared" si="63"/>
        <v>188</v>
      </c>
      <c r="AM28" s="17">
        <f t="shared" si="10"/>
        <v>26930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8670</v>
      </c>
      <c r="L29" s="60">
        <f t="shared" si="67"/>
        <v>35020</v>
      </c>
      <c r="M29" s="60">
        <f t="shared" si="67"/>
        <v>83620</v>
      </c>
      <c r="N29" s="60">
        <f t="shared" si="67"/>
        <v>104370</v>
      </c>
      <c r="O29" s="60">
        <f t="shared" si="67"/>
        <v>93300</v>
      </c>
      <c r="P29" s="60">
        <f t="shared" si="67"/>
        <v>131690</v>
      </c>
      <c r="Q29" s="60">
        <f t="shared" si="67"/>
        <v>179410</v>
      </c>
      <c r="R29" s="60">
        <f t="shared" si="67"/>
        <v>111150</v>
      </c>
      <c r="S29" s="60">
        <f t="shared" si="67"/>
        <v>244036.88</v>
      </c>
      <c r="T29" s="60">
        <f t="shared" si="67"/>
        <v>313490</v>
      </c>
      <c r="U29" s="60">
        <f t="shared" si="67"/>
        <v>329424</v>
      </c>
      <c r="V29" s="60">
        <f t="shared" si="67"/>
        <v>281439</v>
      </c>
      <c r="W29" s="60">
        <f t="shared" si="67"/>
        <v>115039.61</v>
      </c>
      <c r="X29" s="15">
        <f t="shared" si="67"/>
        <v>31079</v>
      </c>
      <c r="Y29" s="15">
        <f t="shared" si="67"/>
        <v>91832</v>
      </c>
      <c r="Z29" s="15">
        <f t="shared" si="67"/>
        <v>68882.26999999999</v>
      </c>
      <c r="AA29" s="15">
        <f t="shared" si="67"/>
        <v>98768.299999999988</v>
      </c>
      <c r="AB29" s="15">
        <f t="shared" si="67"/>
        <v>138187.21000000002</v>
      </c>
      <c r="AC29" s="15">
        <f t="shared" si="67"/>
        <v>194712.72999999998</v>
      </c>
      <c r="AD29" s="15">
        <f t="shared" si="67"/>
        <v>193358.48</v>
      </c>
      <c r="AE29" s="15">
        <f t="shared" si="67"/>
        <v>242292.76</v>
      </c>
      <c r="AF29" s="15">
        <f t="shared" si="67"/>
        <v>303172.65000000008</v>
      </c>
      <c r="AG29" s="15">
        <f t="shared" ref="AG29:AH29" si="68">AG84+AG139</f>
        <v>355191.03</v>
      </c>
      <c r="AH29" s="15">
        <f t="shared" si="68"/>
        <v>335896</v>
      </c>
      <c r="AI29" s="15">
        <f t="shared" ref="AI29:AJ29" si="69">AI84+AI139</f>
        <v>522406</v>
      </c>
      <c r="AJ29" s="15">
        <f t="shared" si="69"/>
        <v>553563</v>
      </c>
      <c r="AK29" s="15">
        <f t="shared" ref="AK29" si="70">AK84+AK139</f>
        <v>405795.26</v>
      </c>
      <c r="AL29" s="15">
        <f t="shared" si="67"/>
        <v>57172</v>
      </c>
      <c r="AM29" s="18">
        <f t="shared" si="10"/>
        <v>5622968.1799999997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10693</v>
      </c>
      <c r="S30" s="59">
        <f t="shared" si="71"/>
        <v>17028</v>
      </c>
      <c r="T30" s="59">
        <f t="shared" si="71"/>
        <v>20425</v>
      </c>
      <c r="U30" s="59">
        <f t="shared" si="71"/>
        <v>23522</v>
      </c>
      <c r="V30" s="59">
        <f t="shared" si="71"/>
        <v>11923</v>
      </c>
      <c r="W30" s="59">
        <f t="shared" si="71"/>
        <v>10306</v>
      </c>
      <c r="X30" s="14">
        <f t="shared" si="71"/>
        <v>10695</v>
      </c>
      <c r="Y30" s="14">
        <f t="shared" si="71"/>
        <v>29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104621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1306300</v>
      </c>
      <c r="S31" s="60">
        <f t="shared" si="75"/>
        <v>2021648</v>
      </c>
      <c r="T31" s="60">
        <f t="shared" si="75"/>
        <v>2449737</v>
      </c>
      <c r="U31" s="60">
        <f t="shared" si="75"/>
        <v>3397147</v>
      </c>
      <c r="V31" s="60">
        <f t="shared" si="75"/>
        <v>1949900</v>
      </c>
      <c r="W31" s="60">
        <f t="shared" si="75"/>
        <v>1836460</v>
      </c>
      <c r="X31" s="15">
        <f t="shared" si="75"/>
        <v>1926110</v>
      </c>
      <c r="Y31" s="15">
        <f t="shared" si="75"/>
        <v>8150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14895452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11412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11412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4793040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4793040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13720</v>
      </c>
      <c r="Z34" s="14">
        <f t="shared" si="87"/>
        <v>17460</v>
      </c>
      <c r="AA34" s="14">
        <f t="shared" si="87"/>
        <v>16679</v>
      </c>
      <c r="AB34" s="14">
        <f t="shared" si="87"/>
        <v>13260</v>
      </c>
      <c r="AC34" s="14">
        <f t="shared" si="87"/>
        <v>12919</v>
      </c>
      <c r="AD34" s="14">
        <f t="shared" si="87"/>
        <v>7499</v>
      </c>
      <c r="AE34" s="14">
        <f t="shared" si="87"/>
        <v>8498</v>
      </c>
      <c r="AF34" s="14">
        <f t="shared" si="87"/>
        <v>7478</v>
      </c>
      <c r="AG34" s="14">
        <f t="shared" ref="AG34:AH34" si="88">AG89+AG144</f>
        <v>7012</v>
      </c>
      <c r="AH34" s="14">
        <f t="shared" si="88"/>
        <v>7927</v>
      </c>
      <c r="AI34" s="14">
        <f t="shared" ref="AI34:AJ34" si="89">AI89+AI144</f>
        <v>5201</v>
      </c>
      <c r="AJ34" s="14">
        <f t="shared" si="89"/>
        <v>6608</v>
      </c>
      <c r="AK34" s="14">
        <f t="shared" ref="AK34" si="90">AK89+AK144</f>
        <v>1974</v>
      </c>
      <c r="AL34" s="14">
        <f t="shared" si="87"/>
        <v>0</v>
      </c>
      <c r="AM34" s="17">
        <f t="shared" si="10"/>
        <v>126235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3589152</v>
      </c>
      <c r="Z35" s="15">
        <f t="shared" si="91"/>
        <v>4745045.97</v>
      </c>
      <c r="AA35" s="15">
        <f t="shared" si="91"/>
        <v>5443437.8599999994</v>
      </c>
      <c r="AB35" s="15">
        <f t="shared" si="91"/>
        <v>4571680.7300000004</v>
      </c>
      <c r="AC35" s="15">
        <f t="shared" si="91"/>
        <v>4494105.5</v>
      </c>
      <c r="AD35" s="15">
        <f t="shared" si="91"/>
        <v>2888602.83</v>
      </c>
      <c r="AE35" s="15">
        <f t="shared" si="91"/>
        <v>3262275.5</v>
      </c>
      <c r="AF35" s="15">
        <f t="shared" si="91"/>
        <v>2968025</v>
      </c>
      <c r="AG35" s="15">
        <f t="shared" ref="AG35:AH35" si="92">AG90+AG145</f>
        <v>2678150</v>
      </c>
      <c r="AH35" s="15">
        <f t="shared" si="92"/>
        <v>2955232</v>
      </c>
      <c r="AI35" s="15">
        <f t="shared" ref="AI35:AJ35" si="93">AI90+AI145</f>
        <v>2399590</v>
      </c>
      <c r="AJ35" s="15">
        <f t="shared" si="93"/>
        <v>2998111</v>
      </c>
      <c r="AK35" s="15">
        <f t="shared" ref="AK35" si="94">AK90+AK145</f>
        <v>836146</v>
      </c>
      <c r="AL35" s="15">
        <f t="shared" si="91"/>
        <v>0</v>
      </c>
      <c r="AM35" s="18">
        <f t="shared" si="10"/>
        <v>43829554.390000001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9008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9008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3747328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3747328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7368</v>
      </c>
      <c r="AE38" s="14">
        <f t="shared" si="103"/>
        <v>5635</v>
      </c>
      <c r="AF38" s="14">
        <f t="shared" si="103"/>
        <v>6127</v>
      </c>
      <c r="AG38" s="14">
        <f t="shared" ref="AG38:AH38" si="104">AG93+AG148</f>
        <v>8113</v>
      </c>
      <c r="AH38" s="14">
        <f t="shared" si="104"/>
        <v>9443</v>
      </c>
      <c r="AI38" s="14">
        <f t="shared" ref="AI38:AJ38" si="105">AI93+AI148</f>
        <v>8243</v>
      </c>
      <c r="AJ38" s="14">
        <f t="shared" si="105"/>
        <v>12365</v>
      </c>
      <c r="AK38" s="14">
        <f t="shared" ref="AK38" si="106">AK93+AK148</f>
        <v>4553</v>
      </c>
      <c r="AL38" s="14">
        <f t="shared" si="103"/>
        <v>0</v>
      </c>
      <c r="AM38" s="17">
        <f t="shared" si="10"/>
        <v>61847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3426120</v>
      </c>
      <c r="AE39" s="15">
        <f t="shared" si="107"/>
        <v>2625910</v>
      </c>
      <c r="AF39" s="15">
        <f t="shared" si="107"/>
        <v>2855182</v>
      </c>
      <c r="AG39" s="15">
        <f t="shared" ref="AG39:AH39" si="108">AG94+AG149</f>
        <v>3780658</v>
      </c>
      <c r="AH39" s="15">
        <f t="shared" si="108"/>
        <v>4450240</v>
      </c>
      <c r="AI39" s="15">
        <f t="shared" ref="AI39:AJ39" si="109">AI94+AI149</f>
        <v>4146229</v>
      </c>
      <c r="AJ39" s="15">
        <f t="shared" si="109"/>
        <v>7613338.7999999998</v>
      </c>
      <c r="AK39" s="15">
        <f t="shared" ref="AK39" si="110">AK94+AK149</f>
        <v>2804355</v>
      </c>
      <c r="AL39" s="15">
        <f t="shared" si="107"/>
        <v>0</v>
      </c>
      <c r="AM39" s="18">
        <f t="shared" si="10"/>
        <v>31702032.800000001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72</v>
      </c>
      <c r="S40" s="59">
        <f t="shared" si="111"/>
        <v>582</v>
      </c>
      <c r="T40" s="59">
        <f t="shared" si="111"/>
        <v>24</v>
      </c>
      <c r="U40" s="59">
        <f t="shared" si="111"/>
        <v>9791</v>
      </c>
      <c r="V40" s="59">
        <f t="shared" si="111"/>
        <v>23267</v>
      </c>
      <c r="W40" s="59">
        <f t="shared" si="111"/>
        <v>29307</v>
      </c>
      <c r="X40" s="14">
        <f t="shared" si="111"/>
        <v>26891</v>
      </c>
      <c r="Y40" s="14">
        <f t="shared" si="111"/>
        <v>19023</v>
      </c>
      <c r="Z40" s="14">
        <f t="shared" si="111"/>
        <v>19214</v>
      </c>
      <c r="AA40" s="14">
        <f t="shared" si="111"/>
        <v>34333</v>
      </c>
      <c r="AB40" s="14">
        <f t="shared" si="111"/>
        <v>32260</v>
      </c>
      <c r="AC40" s="14">
        <f t="shared" si="111"/>
        <v>38769</v>
      </c>
      <c r="AD40" s="14">
        <f t="shared" si="111"/>
        <v>56207</v>
      </c>
      <c r="AE40" s="14">
        <f t="shared" si="111"/>
        <v>47195</v>
      </c>
      <c r="AF40" s="14">
        <f t="shared" si="111"/>
        <v>37576</v>
      </c>
      <c r="AG40" s="14">
        <f t="shared" ref="AG40:AH40" si="112">AG95+AG150</f>
        <v>29763</v>
      </c>
      <c r="AH40" s="14">
        <f t="shared" si="112"/>
        <v>12471</v>
      </c>
      <c r="AI40" s="14">
        <f t="shared" ref="AI40:AJ40" si="113">AI95+AI150</f>
        <v>16499</v>
      </c>
      <c r="AJ40" s="14">
        <f t="shared" si="113"/>
        <v>4280</v>
      </c>
      <c r="AK40" s="14">
        <f t="shared" ref="AK40" si="114">AK95+AK150</f>
        <v>3428</v>
      </c>
      <c r="AL40" s="14">
        <f t="shared" si="111"/>
        <v>22</v>
      </c>
      <c r="AM40" s="17">
        <f t="shared" si="10"/>
        <v>440974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1058</v>
      </c>
      <c r="S41" s="60">
        <f t="shared" si="115"/>
        <v>16040</v>
      </c>
      <c r="T41" s="60">
        <f t="shared" si="115"/>
        <v>319</v>
      </c>
      <c r="U41" s="60">
        <f t="shared" si="115"/>
        <v>639583</v>
      </c>
      <c r="V41" s="60">
        <f t="shared" si="115"/>
        <v>1459961</v>
      </c>
      <c r="W41" s="60">
        <f t="shared" si="115"/>
        <v>1952968.79</v>
      </c>
      <c r="X41" s="15">
        <f t="shared" si="115"/>
        <v>1670284</v>
      </c>
      <c r="Y41" s="15">
        <f t="shared" si="115"/>
        <v>1464843</v>
      </c>
      <c r="Z41" s="15">
        <f t="shared" si="115"/>
        <v>1500500.5099999998</v>
      </c>
      <c r="AA41" s="15">
        <f t="shared" si="115"/>
        <v>2278900.21</v>
      </c>
      <c r="AB41" s="15">
        <f t="shared" si="115"/>
        <v>2237903.8499999996</v>
      </c>
      <c r="AC41" s="15">
        <f t="shared" si="115"/>
        <v>2874581.52</v>
      </c>
      <c r="AD41" s="15">
        <f t="shared" si="115"/>
        <v>4456862.76</v>
      </c>
      <c r="AE41" s="15">
        <f t="shared" si="115"/>
        <v>3726878.3600000003</v>
      </c>
      <c r="AF41" s="15">
        <f t="shared" si="115"/>
        <v>2789368.68</v>
      </c>
      <c r="AG41" s="15">
        <f t="shared" ref="AG41:AH41" si="116">AG96+AG151</f>
        <v>2599974.77</v>
      </c>
      <c r="AH41" s="15">
        <f t="shared" si="116"/>
        <v>965874.03999999992</v>
      </c>
      <c r="AI41" s="15">
        <f t="shared" ref="AI41:AJ41" si="117">AI96+AI151</f>
        <v>1173860.2799999998</v>
      </c>
      <c r="AJ41" s="15">
        <f t="shared" si="117"/>
        <v>442070.48</v>
      </c>
      <c r="AK41" s="15">
        <f t="shared" ref="AK41" si="118">AK96+AK151</f>
        <v>297656.46000000002</v>
      </c>
      <c r="AL41" s="15">
        <f t="shared" si="115"/>
        <v>990</v>
      </c>
      <c r="AM41" s="18">
        <f t="shared" si="10"/>
        <v>32550478.710000001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1861</v>
      </c>
      <c r="U42" s="59">
        <f t="shared" si="119"/>
        <v>6822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8683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110704</v>
      </c>
      <c r="U43" s="60">
        <f t="shared" si="123"/>
        <v>404758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515462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0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0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100</v>
      </c>
      <c r="Z46" s="14">
        <f t="shared" si="135"/>
        <v>126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226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6138</v>
      </c>
      <c r="Z47" s="15">
        <f t="shared" si="139"/>
        <v>7744.2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13882.2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2246</v>
      </c>
      <c r="AH48" s="87">
        <f t="shared" si="144"/>
        <v>23479</v>
      </c>
      <c r="AI48" s="87">
        <f t="shared" ref="AI48:AJ48" si="145">AI103+AI159</f>
        <v>29332</v>
      </c>
      <c r="AJ48" s="87">
        <f t="shared" si="145"/>
        <v>13873</v>
      </c>
      <c r="AK48" s="87">
        <f t="shared" ref="AK48" si="146">AK103+AK159</f>
        <v>13353</v>
      </c>
      <c r="AL48" s="87">
        <f t="shared" si="143"/>
        <v>65</v>
      </c>
      <c r="AM48" s="87">
        <f t="shared" si="10"/>
        <v>82348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450008.17</v>
      </c>
      <c r="AH49" s="88">
        <f t="shared" si="148"/>
        <v>2942655.09</v>
      </c>
      <c r="AI49" s="88">
        <f t="shared" ref="AI49:AJ49" si="149">AI104+AI160</f>
        <v>4083247.8100000005</v>
      </c>
      <c r="AJ49" s="88">
        <f t="shared" si="149"/>
        <v>2634247.6200000006</v>
      </c>
      <c r="AK49" s="88">
        <f t="shared" ref="AK49" si="150">AK104+AK160</f>
        <v>1797794.95</v>
      </c>
      <c r="AL49" s="88">
        <f t="shared" si="147"/>
        <v>33796.559999999998</v>
      </c>
      <c r="AM49" s="88">
        <f t="shared" si="10"/>
        <v>11941750.200000001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70</v>
      </c>
      <c r="AF50" s="87">
        <f t="shared" si="151"/>
        <v>395</v>
      </c>
      <c r="AG50" s="87">
        <f t="shared" ref="AG50:AH50" si="152">AG105+AG161</f>
        <v>260</v>
      </c>
      <c r="AH50" s="87">
        <f t="shared" si="152"/>
        <v>285</v>
      </c>
      <c r="AI50" s="87">
        <f t="shared" ref="AI50:AJ50" si="153">AI105+AI161</f>
        <v>180</v>
      </c>
      <c r="AJ50" s="87">
        <f t="shared" si="153"/>
        <v>325</v>
      </c>
      <c r="AK50" s="87">
        <f t="shared" ref="AK50" si="154">AK105+AK161</f>
        <v>59</v>
      </c>
      <c r="AL50" s="87">
        <f t="shared" si="151"/>
        <v>0</v>
      </c>
      <c r="AM50" s="87">
        <f t="shared" si="10"/>
        <v>1592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2600.6</v>
      </c>
      <c r="AE51" s="88">
        <f t="shared" si="155"/>
        <v>8679.27</v>
      </c>
      <c r="AF51" s="88">
        <f t="shared" si="155"/>
        <v>62905.91</v>
      </c>
      <c r="AG51" s="88">
        <f t="shared" ref="AG51:AH51" si="156">AG106+AG162</f>
        <v>37172.06</v>
      </c>
      <c r="AH51" s="88">
        <f t="shared" si="156"/>
        <v>44430.659999999996</v>
      </c>
      <c r="AI51" s="88">
        <f t="shared" ref="AI51:AJ51" si="157">AI106+AI162</f>
        <v>26232.974599999998</v>
      </c>
      <c r="AJ51" s="88">
        <f t="shared" si="157"/>
        <v>79157.455000000002</v>
      </c>
      <c r="AK51" s="88">
        <f t="shared" ref="AK51" si="158">AK106+AK162</f>
        <v>15629.473</v>
      </c>
      <c r="AL51" s="88">
        <f t="shared" si="155"/>
        <v>0</v>
      </c>
      <c r="AM51" s="88">
        <f t="shared" si="10"/>
        <v>276808.40259999997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2368</v>
      </c>
      <c r="AC52" s="14">
        <f t="shared" si="159"/>
        <v>766</v>
      </c>
      <c r="AD52" s="14">
        <f t="shared" si="159"/>
        <v>2642</v>
      </c>
      <c r="AE52" s="14">
        <f t="shared" si="159"/>
        <v>2644</v>
      </c>
      <c r="AF52" s="14">
        <f t="shared" si="159"/>
        <v>2616</v>
      </c>
      <c r="AG52" s="14">
        <f t="shared" ref="AG52:AH52" si="160">AG107+AG162</f>
        <v>2562</v>
      </c>
      <c r="AH52" s="14">
        <f t="shared" si="160"/>
        <v>3423</v>
      </c>
      <c r="AI52" s="14">
        <f t="shared" ref="AI52:AJ52" si="161">AI107+AI162</f>
        <v>4061</v>
      </c>
      <c r="AJ52" s="14">
        <f t="shared" si="161"/>
        <v>4318</v>
      </c>
      <c r="AK52" s="14">
        <f t="shared" ref="AK52" si="162">AK107+AK162</f>
        <v>4921</v>
      </c>
      <c r="AL52" s="14">
        <f t="shared" si="159"/>
        <v>8</v>
      </c>
      <c r="AM52" s="17">
        <f t="shared" si="10"/>
        <v>30329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397824</v>
      </c>
      <c r="AC53" s="15">
        <f t="shared" si="163"/>
        <v>129071.99999999999</v>
      </c>
      <c r="AD53" s="15">
        <f t="shared" si="163"/>
        <v>449916.39999999997</v>
      </c>
      <c r="AE53" s="15">
        <f t="shared" si="163"/>
        <v>462227.60000000003</v>
      </c>
      <c r="AF53" s="15">
        <f t="shared" si="163"/>
        <v>479830.39999999991</v>
      </c>
      <c r="AG53" s="15">
        <f t="shared" ref="AG53:AH53" si="164">AG108+AG163</f>
        <v>447691.8</v>
      </c>
      <c r="AH53" s="15">
        <f t="shared" si="164"/>
        <v>591383</v>
      </c>
      <c r="AI53" s="15">
        <f t="shared" ref="AI53:AJ53" si="165">AI108+AI163</f>
        <v>744265.8</v>
      </c>
      <c r="AJ53" s="15">
        <f t="shared" si="165"/>
        <v>864649</v>
      </c>
      <c r="AK53" s="15">
        <f t="shared" ref="AK53" si="166">AK108+AK163</f>
        <v>1248839</v>
      </c>
      <c r="AL53" s="15">
        <f t="shared" si="163"/>
        <v>2504</v>
      </c>
      <c r="AM53" s="18">
        <f t="shared" si="10"/>
        <v>5818203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24264</v>
      </c>
      <c r="AI54" s="59">
        <f t="shared" si="167"/>
        <v>27387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51651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538564.49</v>
      </c>
      <c r="AI55" s="60">
        <f t="shared" si="170"/>
        <v>594765.22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1133329.71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L64" si="172">E67+E69+E71+E73+E75+E77+E79+E81+E83+E85+E87+E89+E91+E93+E95+E97+E99+E101+E103+E105+E107+E109</f>
        <v>21331</v>
      </c>
      <c r="F64" s="50">
        <f t="shared" si="172"/>
        <v>27248</v>
      </c>
      <c r="G64" s="50">
        <f t="shared" si="172"/>
        <v>22725</v>
      </c>
      <c r="H64" s="50">
        <f t="shared" si="172"/>
        <v>28479</v>
      </c>
      <c r="I64" s="50">
        <f t="shared" si="172"/>
        <v>29845</v>
      </c>
      <c r="J64" s="50">
        <f t="shared" si="172"/>
        <v>26482</v>
      </c>
      <c r="K64" s="50">
        <f t="shared" si="172"/>
        <v>21399</v>
      </c>
      <c r="L64" s="50">
        <f t="shared" si="172"/>
        <v>21980</v>
      </c>
      <c r="M64" s="50">
        <f t="shared" si="172"/>
        <v>23542</v>
      </c>
      <c r="N64" s="50">
        <f t="shared" si="172"/>
        <v>22408</v>
      </c>
      <c r="O64" s="50">
        <f t="shared" si="172"/>
        <v>19126</v>
      </c>
      <c r="P64" s="50">
        <f t="shared" si="172"/>
        <v>24813</v>
      </c>
      <c r="Q64" s="50">
        <f t="shared" si="172"/>
        <v>26475</v>
      </c>
      <c r="R64" s="50">
        <f t="shared" si="172"/>
        <v>20165</v>
      </c>
      <c r="S64" s="50">
        <f t="shared" si="172"/>
        <v>29458</v>
      </c>
      <c r="T64" s="50">
        <f t="shared" si="172"/>
        <v>31221</v>
      </c>
      <c r="U64" s="50">
        <f t="shared" si="172"/>
        <v>60209</v>
      </c>
      <c r="V64" s="50">
        <f t="shared" si="172"/>
        <v>52842</v>
      </c>
      <c r="W64" s="50">
        <f t="shared" si="172"/>
        <v>73391</v>
      </c>
      <c r="X64" s="50">
        <f t="shared" si="172"/>
        <v>27370</v>
      </c>
      <c r="Y64" s="50">
        <f t="shared" si="172"/>
        <v>38007</v>
      </c>
      <c r="Z64" s="50">
        <f t="shared" si="172"/>
        <v>44285</v>
      </c>
      <c r="AA64" s="50">
        <f t="shared" si="172"/>
        <v>64780</v>
      </c>
      <c r="AB64" s="50">
        <f t="shared" si="172"/>
        <v>54301</v>
      </c>
      <c r="AC64" s="50">
        <f t="shared" si="172"/>
        <v>66989</v>
      </c>
      <c r="AD64" s="50">
        <f t="shared" si="172"/>
        <v>78940</v>
      </c>
      <c r="AE64" s="50">
        <f t="shared" si="172"/>
        <v>71588</v>
      </c>
      <c r="AF64" s="50">
        <f t="shared" si="172"/>
        <v>61038</v>
      </c>
      <c r="AG64" s="50">
        <f t="shared" si="172"/>
        <v>55099</v>
      </c>
      <c r="AH64" s="50">
        <f t="shared" si="172"/>
        <v>86394</v>
      </c>
      <c r="AI64" s="50">
        <f t="shared" si="172"/>
        <v>103061</v>
      </c>
      <c r="AJ64" s="50">
        <f t="shared" si="172"/>
        <v>55070</v>
      </c>
      <c r="AK64" s="50">
        <f t="shared" ref="AK64" si="173">AK67+AK69+AK71+AK73+AK75+AK77+AK79+AK81+AK83+AK85+AK87+AK89+AK91+AK93+AK95+AK97+AK99+AK101+AK103+AK105+AK107+AK109</f>
        <v>38843</v>
      </c>
      <c r="AL64" s="50">
        <f t="shared" si="172"/>
        <v>649</v>
      </c>
      <c r="AM64" s="31">
        <f>SUM(D64:AL64)</f>
        <v>1453306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L65" si="174">E68+E70+E72+E74+E76+E78+E80+E82+E84+E86+E88+E90+E92+E94+E96+E98+E100+E102+E104+E106+E108+E110</f>
        <v>2490400</v>
      </c>
      <c r="F65" s="51">
        <f t="shared" si="174"/>
        <v>2941290</v>
      </c>
      <c r="G65" s="51">
        <f t="shared" si="174"/>
        <v>2653126</v>
      </c>
      <c r="H65" s="51">
        <f t="shared" si="174"/>
        <v>3144283</v>
      </c>
      <c r="I65" s="51">
        <f t="shared" si="174"/>
        <v>3503668</v>
      </c>
      <c r="J65" s="51">
        <f t="shared" si="174"/>
        <v>3035459</v>
      </c>
      <c r="K65" s="51">
        <f t="shared" si="174"/>
        <v>2699243</v>
      </c>
      <c r="L65" s="51">
        <f t="shared" si="174"/>
        <v>2709774</v>
      </c>
      <c r="M65" s="51">
        <f t="shared" si="174"/>
        <v>2709627</v>
      </c>
      <c r="N65" s="51">
        <f t="shared" si="174"/>
        <v>2777783</v>
      </c>
      <c r="O65" s="51">
        <f t="shared" si="174"/>
        <v>2498773</v>
      </c>
      <c r="P65" s="51">
        <f t="shared" si="174"/>
        <v>2912504</v>
      </c>
      <c r="Q65" s="51">
        <f t="shared" si="174"/>
        <v>4120200</v>
      </c>
      <c r="R65" s="51">
        <f t="shared" si="174"/>
        <v>3396105</v>
      </c>
      <c r="S65" s="51">
        <f t="shared" si="174"/>
        <v>5075659.88</v>
      </c>
      <c r="T65" s="51">
        <f t="shared" si="174"/>
        <v>4919823</v>
      </c>
      <c r="U65" s="51">
        <f t="shared" si="174"/>
        <v>12325342</v>
      </c>
      <c r="V65" s="51">
        <f t="shared" si="174"/>
        <v>11310963.409</v>
      </c>
      <c r="W65" s="51">
        <f t="shared" si="174"/>
        <v>20637425.399999999</v>
      </c>
      <c r="X65" s="51">
        <f t="shared" si="174"/>
        <v>8216162</v>
      </c>
      <c r="Y65" s="51">
        <f t="shared" si="174"/>
        <v>10662667.969999999</v>
      </c>
      <c r="Z65" s="51">
        <f t="shared" si="174"/>
        <v>12629266.639999999</v>
      </c>
      <c r="AA65" s="51">
        <f t="shared" si="174"/>
        <v>16672053.370000001</v>
      </c>
      <c r="AB65" s="51">
        <f t="shared" si="174"/>
        <v>11574483.429602344</v>
      </c>
      <c r="AC65" s="51">
        <f t="shared" si="174"/>
        <v>15773190.549984008</v>
      </c>
      <c r="AD65" s="51">
        <f t="shared" si="174"/>
        <v>15588575.780826522</v>
      </c>
      <c r="AE65" s="51">
        <f t="shared" si="174"/>
        <v>16477313.421055658</v>
      </c>
      <c r="AF65" s="51">
        <f t="shared" si="174"/>
        <v>14586793.697379453</v>
      </c>
      <c r="AG65" s="51">
        <f t="shared" si="174"/>
        <v>14673783.229492735</v>
      </c>
      <c r="AH65" s="51">
        <f t="shared" si="174"/>
        <v>17089287.721590433</v>
      </c>
      <c r="AI65" s="51">
        <f t="shared" si="174"/>
        <v>25902990.685088545</v>
      </c>
      <c r="AJ65" s="51">
        <f t="shared" si="174"/>
        <v>32639828.419</v>
      </c>
      <c r="AK65" s="51">
        <f t="shared" ref="AK65" si="175">AK68+AK70+AK72+AK74+AK76+AK78+AK80+AK82+AK84+AK86+AK88+AK90+AK92+AK94+AK96+AK98+AK100+AK102+AK104+AK106+AK108+AK110</f>
        <v>22794056.342999998</v>
      </c>
      <c r="AL65" s="51">
        <f t="shared" si="174"/>
        <v>1418240.6</v>
      </c>
      <c r="AM65" s="33">
        <f>SUM(D65:AL65)</f>
        <v>335426502.54601973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2024'!S9</f>
        <v>0</v>
      </c>
      <c r="AM67" s="17">
        <f t="shared" ref="AM67:AM110" si="176">SUM(D67:AL67)</f>
        <v>19121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2024'!S10</f>
        <v>0</v>
      </c>
      <c r="AM68" s="18">
        <f t="shared" si="176"/>
        <v>3351660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2024'!S11</f>
        <v>0</v>
      </c>
      <c r="AM69" s="17">
        <f t="shared" si="176"/>
        <v>22739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2024'!S12</f>
        <v>0</v>
      </c>
      <c r="AM70" s="18">
        <f t="shared" si="176"/>
        <v>2231251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2024'!S13</f>
        <v>0</v>
      </c>
      <c r="AM71" s="17">
        <f t="shared" si="176"/>
        <v>36681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2024'!S14</f>
        <v>0</v>
      </c>
      <c r="AM72" s="18">
        <f t="shared" si="176"/>
        <v>4804640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2024'!S15</f>
        <v>0</v>
      </c>
      <c r="AM73" s="17">
        <f t="shared" si="176"/>
        <v>102636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2024'!S16</f>
        <v>0</v>
      </c>
      <c r="AM74" s="18">
        <f t="shared" si="176"/>
        <v>47191629.169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v>9225</v>
      </c>
      <c r="AL75" s="14">
        <f>'Ingreso de Datos 2024'!S17</f>
        <v>366</v>
      </c>
      <c r="AM75" s="17">
        <f t="shared" si="176"/>
        <v>91859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v>15331859.689999998</v>
      </c>
      <c r="AL76" s="15">
        <f>'Ingreso de Datos 2024'!S18</f>
        <v>1323778.04</v>
      </c>
      <c r="AM76" s="18">
        <f t="shared" si="176"/>
        <v>93874286.974419713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v>23</v>
      </c>
      <c r="AL77" s="17">
        <f>'Ingreso de Datos 2024'!S19</f>
        <v>0</v>
      </c>
      <c r="AM77" s="17">
        <f t="shared" ref="AM77:AM80" si="177">SUM(D77:AL77)</f>
        <v>512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v>55980.509999999995</v>
      </c>
      <c r="AL78" s="18">
        <f>'Ingreso de Datos 2024'!S20</f>
        <v>0</v>
      </c>
      <c r="AM78" s="18">
        <f t="shared" si="177"/>
        <v>574802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2024'!S21</f>
        <v>0</v>
      </c>
      <c r="AM79" s="17">
        <f t="shared" si="177"/>
        <v>173417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2024'!S22</f>
        <v>0</v>
      </c>
      <c r="AM80" s="18">
        <f t="shared" si="177"/>
        <v>22078570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2024'!S23</f>
        <v>0</v>
      </c>
      <c r="AM81" s="17">
        <f t="shared" si="176"/>
        <v>81502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2024'!S24</f>
        <v>0</v>
      </c>
      <c r="AM82" s="18">
        <f t="shared" si="176"/>
        <v>7114590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v>1307</v>
      </c>
      <c r="AL83" s="14">
        <f>'Ingreso de Datos 2024'!S25</f>
        <v>188</v>
      </c>
      <c r="AM83" s="17">
        <f t="shared" si="176"/>
        <v>26930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v>405795.26</v>
      </c>
      <c r="AL84" s="15">
        <f>'Ingreso de Datos 2024'!S26</f>
        <v>57172</v>
      </c>
      <c r="AM84" s="18">
        <f t="shared" si="176"/>
        <v>5622968.1799999997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2024'!S27</f>
        <v>0</v>
      </c>
      <c r="AM85" s="17">
        <f t="shared" si="176"/>
        <v>104464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2024'!S28</f>
        <v>0</v>
      </c>
      <c r="AM86" s="18">
        <f t="shared" si="176"/>
        <v>14864902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2024'!S29</f>
        <v>0</v>
      </c>
      <c r="AM87" s="17">
        <f t="shared" si="176"/>
        <v>11412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2024'!S30</f>
        <v>0</v>
      </c>
      <c r="AM88" s="18">
        <f t="shared" si="176"/>
        <v>4793040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v>1974</v>
      </c>
      <c r="AL89" s="14">
        <f>'Ingreso de Datos 2024'!S31</f>
        <v>0</v>
      </c>
      <c r="AM89" s="17">
        <f t="shared" si="176"/>
        <v>126221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v>836146</v>
      </c>
      <c r="AL90" s="15">
        <f>'Ingreso de Datos 2024'!S32</f>
        <v>0</v>
      </c>
      <c r="AM90" s="18">
        <f t="shared" si="176"/>
        <v>43825354.390000001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2024'!S33</f>
        <v>0</v>
      </c>
      <c r="AM91" s="17">
        <f t="shared" si="176"/>
        <v>9008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2024'!S34</f>
        <v>0</v>
      </c>
      <c r="AM92" s="18">
        <f t="shared" si="176"/>
        <v>3747328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12365</v>
      </c>
      <c r="AK93" s="14">
        <v>4553</v>
      </c>
      <c r="AL93" s="14">
        <f>'Ingreso de Datos 2024'!S35</f>
        <v>0</v>
      </c>
      <c r="AM93" s="17">
        <f t="shared" si="176"/>
        <v>61847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7613338.7999999998</v>
      </c>
      <c r="AK94" s="15">
        <v>2804355</v>
      </c>
      <c r="AL94" s="15">
        <f>'Ingreso de Datos 2024'!S36</f>
        <v>0</v>
      </c>
      <c r="AM94" s="18">
        <f t="shared" si="176"/>
        <v>31702032.800000001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v>3428</v>
      </c>
      <c r="AL95" s="14">
        <f>'Ingreso de Datos 2024'!S37</f>
        <v>22</v>
      </c>
      <c r="AM95" s="17">
        <f t="shared" si="176"/>
        <v>410128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v>297656.46000000002</v>
      </c>
      <c r="AL96" s="15">
        <f>'Ingreso de Datos 2024'!S38</f>
        <v>990</v>
      </c>
      <c r="AM96" s="18">
        <f t="shared" si="176"/>
        <v>29950012.52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2024'!S39</f>
        <v>0</v>
      </c>
      <c r="AM97" s="17">
        <f t="shared" si="176"/>
        <v>8683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2024'!S40</f>
        <v>0</v>
      </c>
      <c r="AM98" s="18">
        <f t="shared" si="176"/>
        <v>515462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2024'!S41</f>
        <v>0</v>
      </c>
      <c r="AM99" s="17">
        <f t="shared" si="176"/>
        <v>0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2024'!S42</f>
        <v>0</v>
      </c>
      <c r="AM100" s="18">
        <f t="shared" si="176"/>
        <v>0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2024'!S43</f>
        <v>0</v>
      </c>
      <c r="AM101" s="17">
        <f t="shared" si="176"/>
        <v>226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2024'!S44</f>
        <v>0</v>
      </c>
      <c r="AM102" s="18">
        <f t="shared" si="176"/>
        <v>13882.2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v>13353</v>
      </c>
      <c r="AL103" s="14">
        <f>'Ingreso de Datos 2024'!S45</f>
        <v>65</v>
      </c>
      <c r="AM103" s="87">
        <f t="shared" si="176"/>
        <v>82348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v>1797794.95</v>
      </c>
      <c r="AL104" s="15">
        <f>'Ingreso de Datos 2024'!S46</f>
        <v>33796.559999999998</v>
      </c>
      <c r="AM104" s="88">
        <f t="shared" si="176"/>
        <v>11941750.200000001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7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v>59</v>
      </c>
      <c r="AL105" s="59">
        <f>'Ingreso de Datos 2024'!S47</f>
        <v>0</v>
      </c>
      <c r="AM105" s="87">
        <f t="shared" si="176"/>
        <v>1592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8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v>15629.473</v>
      </c>
      <c r="AL106" s="60">
        <f>'Ingreso de Datos 2024'!S48</f>
        <v>0</v>
      </c>
      <c r="AM106" s="88">
        <f t="shared" si="176"/>
        <v>276808.40259999997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4318</v>
      </c>
      <c r="AK107" s="17">
        <v>4921</v>
      </c>
      <c r="AL107" s="17">
        <f>'Ingreso de Datos 2024'!S49</f>
        <v>8</v>
      </c>
      <c r="AM107" s="17">
        <f t="shared" si="176"/>
        <v>30329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864649</v>
      </c>
      <c r="AK108" s="18">
        <v>1248839</v>
      </c>
      <c r="AL108" s="18">
        <f>'Ingreso de Datos 2024'!S50</f>
        <v>2504</v>
      </c>
      <c r="AM108" s="18">
        <f t="shared" si="176"/>
        <v>5818203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v>0</v>
      </c>
      <c r="AL109" s="14">
        <f>'Ingreso de Datos 2024'!S51</f>
        <v>0</v>
      </c>
      <c r="AM109" s="17">
        <f t="shared" si="176"/>
        <v>51651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v>0</v>
      </c>
      <c r="AL110" s="15">
        <f>'Ingreso de Datos 2024'!S52</f>
        <v>0</v>
      </c>
      <c r="AM110" s="18">
        <f t="shared" si="176"/>
        <v>1133329.71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25285</v>
      </c>
      <c r="Y119" s="50">
        <f t="shared" si="178"/>
        <v>7149</v>
      </c>
      <c r="Z119" s="50">
        <f t="shared" si="178"/>
        <v>5289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37723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3874605</v>
      </c>
      <c r="Y120" s="51">
        <f t="shared" si="180"/>
        <v>1507339</v>
      </c>
      <c r="Z120" s="51">
        <f t="shared" si="180"/>
        <v>1121461.5899999999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6503405.5899999999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2024'!S67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2024'!S68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2024'!S69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2024'!S70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2024'!S71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2024'!S72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2024'!S73</f>
        <v>0</v>
      </c>
      <c r="AM128" s="17">
        <f t="shared" si="182"/>
        <v>5969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2024'!S74</f>
        <v>0</v>
      </c>
      <c r="AM129" s="18">
        <f t="shared" si="182"/>
        <v>3443343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2024'!S75</f>
        <v>0</v>
      </c>
      <c r="AM130" s="17">
        <f t="shared" si="182"/>
        <v>737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2024'!S76</f>
        <v>0</v>
      </c>
      <c r="AM131" s="18">
        <f t="shared" si="182"/>
        <v>424846.4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2024'!S77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2024'!S78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2024'!S79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2024'!S80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2024'!S81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2024'!S82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2024'!S83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2024'!S84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2024'!S85</f>
        <v>0</v>
      </c>
      <c r="AM140" s="17">
        <f t="shared" si="182"/>
        <v>157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2024'!S86</f>
        <v>0</v>
      </c>
      <c r="AM141" s="18">
        <f t="shared" si="182"/>
        <v>30550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2024'!S87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2024'!S88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2024'!S89</f>
        <v>0</v>
      </c>
      <c r="AM144" s="17">
        <f t="shared" si="182"/>
        <v>14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2024'!S90</f>
        <v>0</v>
      </c>
      <c r="AM145" s="18">
        <f t="shared" si="182"/>
        <v>4200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2024'!S91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2024'!S92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2024'!S93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2024'!S94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2024'!S95</f>
        <v>0</v>
      </c>
      <c r="AM150" s="17">
        <f t="shared" si="182"/>
        <v>30846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2024'!S96</f>
        <v>0</v>
      </c>
      <c r="AM151" s="18">
        <f t="shared" si="182"/>
        <v>2600466.19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2024'!S97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2024'!S98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2024'!S99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2024'!S100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2024'!S101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2024'!S102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2024'!S103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2024'!S104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2024'!S105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2024'!S106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2024'!S107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2024'!S108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2024'!S109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2024'!S110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tabColor rgb="FFFF9933"/>
    <pageSetUpPr fitToPage="1"/>
  </sheetPr>
  <dimension ref="A1:AP295"/>
  <sheetViews>
    <sheetView zoomScale="80" zoomScaleNormal="80" workbookViewId="0">
      <pane xSplit="3" ySplit="8" topLeftCell="AL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7" width="16.7109375" style="4" customWidth="1"/>
    <col min="38" max="38" width="18.5703125" style="4" customWidth="1"/>
    <col min="39" max="39" width="16.7109375" style="4" customWidth="1"/>
    <col min="40" max="90" width="13.7109375" style="1" customWidth="1"/>
    <col min="91" max="16384" width="11.42578125" style="1"/>
  </cols>
  <sheetData>
    <row r="1" spans="1:41" ht="12.75" customHeight="1" x14ac:dyDescent="0.2">
      <c r="A1" s="20"/>
      <c r="W1" s="4"/>
      <c r="AG1" s="27"/>
      <c r="AH1" s="27"/>
      <c r="AI1" s="27"/>
      <c r="AJ1" s="27"/>
      <c r="AK1" s="27"/>
      <c r="AL1" s="27" t="str">
        <f>'Ingreso de Datos 2024'!A1</f>
        <v>SUBSIDIOS OTORGADOS PROGRAMA REGULAR Y RECONSTRUCCIÓN</v>
      </c>
    </row>
    <row r="2" spans="1:41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 t="s">
        <v>66</v>
      </c>
    </row>
    <row r="3" spans="1:41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 t="str">
        <f>'Ingreso de Datos 2024'!A5</f>
        <v>PERIODO: 1990 - FEBRERO 2024</v>
      </c>
    </row>
    <row r="4" spans="1:41" ht="12.75" customHeight="1" x14ac:dyDescent="0.2">
      <c r="W4" s="4"/>
      <c r="AG4" s="26"/>
      <c r="AH4" s="26"/>
      <c r="AI4" s="26"/>
      <c r="AJ4" s="26"/>
      <c r="AK4" s="26"/>
      <c r="AL4" s="26" t="s">
        <v>32</v>
      </c>
    </row>
    <row r="5" spans="1:41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1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1" s="7" customFormat="1" ht="12.75" customHeight="1" x14ac:dyDescent="0.2">
      <c r="A7" s="147" t="s">
        <v>51</v>
      </c>
      <c r="B7" s="148"/>
      <c r="C7" s="149"/>
      <c r="D7" s="153" t="s">
        <v>4</v>
      </c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7" t="s">
        <v>5</v>
      </c>
    </row>
    <row r="8" spans="1:41" s="7" customFormat="1" ht="12.75" customHeight="1" thickBot="1" x14ac:dyDescent="0.25">
      <c r="A8" s="150"/>
      <c r="B8" s="151"/>
      <c r="C8" s="152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58"/>
      <c r="AN8" s="1"/>
      <c r="AO8" s="1"/>
    </row>
    <row r="9" spans="1:41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L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11086</v>
      </c>
      <c r="AK9" s="50">
        <f t="shared" ref="AK9" si="2">AK12+AK14+AK16+AK18+AK20+AK22+AK24+AK26+AK28+AK30+AK32+AK34+AK36+AK38+AK40+AK42+AK44+AK46+AK48+AK50+AK52+AK54</f>
        <v>9120</v>
      </c>
      <c r="AL9" s="50">
        <f t="shared" si="1"/>
        <v>344</v>
      </c>
      <c r="AM9" s="31">
        <f>SUM(D9:AL9)</f>
        <v>293798</v>
      </c>
      <c r="AN9" s="8"/>
    </row>
    <row r="10" spans="1:41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393050</v>
      </c>
      <c r="E10" s="51">
        <f t="shared" si="3"/>
        <v>492680</v>
      </c>
      <c r="F10" s="51">
        <f t="shared" si="3"/>
        <v>553670</v>
      </c>
      <c r="G10" s="51">
        <f t="shared" si="3"/>
        <v>644750</v>
      </c>
      <c r="H10" s="51">
        <f t="shared" si="3"/>
        <v>579083</v>
      </c>
      <c r="I10" s="51">
        <f t="shared" si="3"/>
        <v>484920</v>
      </c>
      <c r="J10" s="51">
        <f t="shared" si="3"/>
        <v>568117</v>
      </c>
      <c r="K10" s="51">
        <f t="shared" si="3"/>
        <v>522920</v>
      </c>
      <c r="L10" s="51">
        <f t="shared" si="3"/>
        <v>663427</v>
      </c>
      <c r="M10" s="51">
        <f t="shared" si="3"/>
        <v>694890</v>
      </c>
      <c r="N10" s="51">
        <f t="shared" si="3"/>
        <v>653559</v>
      </c>
      <c r="O10" s="51">
        <f t="shared" si="3"/>
        <v>803920</v>
      </c>
      <c r="P10" s="51">
        <f t="shared" si="3"/>
        <v>879059</v>
      </c>
      <c r="Q10" s="51">
        <f t="shared" si="3"/>
        <v>863257</v>
      </c>
      <c r="R10" s="51">
        <f t="shared" si="3"/>
        <v>991936</v>
      </c>
      <c r="S10" s="51">
        <f t="shared" si="3"/>
        <v>1262256</v>
      </c>
      <c r="T10" s="51">
        <f t="shared" si="3"/>
        <v>869530</v>
      </c>
      <c r="U10" s="51">
        <f t="shared" si="3"/>
        <v>2903048</v>
      </c>
      <c r="V10" s="51">
        <f t="shared" si="3"/>
        <v>983670.11</v>
      </c>
      <c r="W10" s="51">
        <f t="shared" si="3"/>
        <v>3348775.34</v>
      </c>
      <c r="X10" s="51">
        <f t="shared" si="3"/>
        <v>6105376.0999999996</v>
      </c>
      <c r="Y10" s="51">
        <f t="shared" si="3"/>
        <v>5909828.7800000003</v>
      </c>
      <c r="Z10" s="51">
        <f t="shared" si="3"/>
        <v>3842204.8099999991</v>
      </c>
      <c r="AA10" s="51">
        <f t="shared" si="3"/>
        <v>3150843.05</v>
      </c>
      <c r="AB10" s="51">
        <f t="shared" si="3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L10" si="4">AD13+AD15+AD17+AD19+AD21+AD23+AD25+AD27+AD29+AD31+AD33+AD35+AD37+AD39+AD41+AD43+AD45+AD47+AD49+AD51+AD53+AD55</f>
        <v>4710127.8279999997</v>
      </c>
      <c r="AE10" s="51">
        <f t="shared" si="4"/>
        <v>4207436.2709999997</v>
      </c>
      <c r="AF10" s="51">
        <f t="shared" si="4"/>
        <v>2930814.5949999993</v>
      </c>
      <c r="AG10" s="51">
        <f t="shared" si="4"/>
        <v>3629394.6730000004</v>
      </c>
      <c r="AH10" s="51">
        <f t="shared" si="4"/>
        <v>4403656.5330000008</v>
      </c>
      <c r="AI10" s="51">
        <f t="shared" si="4"/>
        <v>3600156.5595</v>
      </c>
      <c r="AJ10" s="51">
        <f t="shared" si="4"/>
        <v>6148302.0200000014</v>
      </c>
      <c r="AK10" s="51">
        <f t="shared" ref="AK10" si="5">AK13+AK15+AK17+AK19+AK21+AK23+AK25+AK27+AK29+AK31+AK33+AK35+AK37+AK39+AK41+AK43+AK45+AK47+AK49+AK51+AK53+AK55</f>
        <v>4077173.4649999999</v>
      </c>
      <c r="AL10" s="51">
        <f t="shared" si="4"/>
        <v>48163.08</v>
      </c>
      <c r="AM10" s="33">
        <f>SUM(D10:AL10)</f>
        <v>79131979.710122228</v>
      </c>
      <c r="AN10" s="8"/>
    </row>
    <row r="11" spans="1:41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</row>
    <row r="12" spans="1:41" ht="12.75" customHeight="1" x14ac:dyDescent="0.2">
      <c r="A12" s="155" t="s">
        <v>23</v>
      </c>
      <c r="B12" s="132" t="s">
        <v>24</v>
      </c>
      <c r="C12" s="49" t="s">
        <v>0</v>
      </c>
      <c r="D12" s="59">
        <f t="shared" ref="D12:AL12" si="6">D67+D122</f>
        <v>1137</v>
      </c>
      <c r="E12" s="59">
        <f t="shared" si="6"/>
        <v>1344</v>
      </c>
      <c r="F12" s="59">
        <f t="shared" si="6"/>
        <v>1108</v>
      </c>
      <c r="G12" s="59">
        <f t="shared" si="6"/>
        <v>1175</v>
      </c>
      <c r="H12" s="59">
        <f t="shared" si="6"/>
        <v>1099</v>
      </c>
      <c r="I12" s="59">
        <f t="shared" si="6"/>
        <v>845</v>
      </c>
      <c r="J12" s="59">
        <f t="shared" si="6"/>
        <v>642</v>
      </c>
      <c r="K12" s="59">
        <f t="shared" si="6"/>
        <v>862</v>
      </c>
      <c r="L12" s="59">
        <f t="shared" si="6"/>
        <v>1008</v>
      </c>
      <c r="M12" s="59">
        <f t="shared" si="6"/>
        <v>1051</v>
      </c>
      <c r="N12" s="59">
        <f t="shared" si="6"/>
        <v>1122</v>
      </c>
      <c r="O12" s="59">
        <f t="shared" si="6"/>
        <v>1119</v>
      </c>
      <c r="P12" s="59">
        <f t="shared" si="6"/>
        <v>1067</v>
      </c>
      <c r="Q12" s="59">
        <f t="shared" si="6"/>
        <v>1683</v>
      </c>
      <c r="R12" s="59">
        <f t="shared" si="6"/>
        <v>1714</v>
      </c>
      <c r="S12" s="59">
        <f t="shared" si="6"/>
        <v>2494</v>
      </c>
      <c r="T12" s="59">
        <f t="shared" si="6"/>
        <v>1422</v>
      </c>
      <c r="U12" s="59">
        <f t="shared" si="6"/>
        <v>626</v>
      </c>
      <c r="V12" s="59">
        <f t="shared" si="6"/>
        <v>140</v>
      </c>
      <c r="W12" s="59">
        <f t="shared" si="6"/>
        <v>412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" si="9">AK67+AK122</f>
        <v>0</v>
      </c>
      <c r="AL12" s="14">
        <f t="shared" si="6"/>
        <v>0</v>
      </c>
      <c r="AM12" s="17">
        <f t="shared" ref="AM12:AM53" si="10">SUM(D12:AL12)</f>
        <v>22070</v>
      </c>
    </row>
    <row r="13" spans="1:41" ht="12.75" customHeight="1" x14ac:dyDescent="0.2">
      <c r="A13" s="156"/>
      <c r="B13" s="133"/>
      <c r="C13" s="46" t="s">
        <v>3</v>
      </c>
      <c r="D13" s="60">
        <f t="shared" ref="D13:AL13" si="11">D68+D123</f>
        <v>126830</v>
      </c>
      <c r="E13" s="60">
        <f t="shared" si="11"/>
        <v>150040</v>
      </c>
      <c r="F13" s="60">
        <f t="shared" si="11"/>
        <v>125400</v>
      </c>
      <c r="G13" s="60">
        <f t="shared" si="11"/>
        <v>132190</v>
      </c>
      <c r="H13" s="60">
        <f t="shared" si="11"/>
        <v>128090</v>
      </c>
      <c r="I13" s="60">
        <f t="shared" si="11"/>
        <v>113210</v>
      </c>
      <c r="J13" s="60">
        <f t="shared" si="11"/>
        <v>86430</v>
      </c>
      <c r="K13" s="60">
        <f t="shared" si="11"/>
        <v>124970</v>
      </c>
      <c r="L13" s="60">
        <f t="shared" si="11"/>
        <v>149610</v>
      </c>
      <c r="M13" s="60">
        <f t="shared" si="11"/>
        <v>144150</v>
      </c>
      <c r="N13" s="60">
        <f t="shared" si="11"/>
        <v>167850</v>
      </c>
      <c r="O13" s="60">
        <f t="shared" si="11"/>
        <v>140910</v>
      </c>
      <c r="P13" s="60">
        <f t="shared" si="11"/>
        <v>177688</v>
      </c>
      <c r="Q13" s="60">
        <f t="shared" si="11"/>
        <v>269670</v>
      </c>
      <c r="R13" s="60">
        <f t="shared" si="11"/>
        <v>297900</v>
      </c>
      <c r="S13" s="60">
        <f t="shared" si="11"/>
        <v>427263</v>
      </c>
      <c r="T13" s="60">
        <f t="shared" si="11"/>
        <v>239525</v>
      </c>
      <c r="U13" s="60">
        <f t="shared" si="11"/>
        <v>149797</v>
      </c>
      <c r="V13" s="60">
        <f t="shared" si="11"/>
        <v>49091.21</v>
      </c>
      <c r="W13" s="60">
        <f t="shared" si="11"/>
        <v>145429.45000000001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" si="14">AK68+AK123</f>
        <v>0</v>
      </c>
      <c r="AL13" s="15">
        <f t="shared" si="11"/>
        <v>0</v>
      </c>
      <c r="AM13" s="18">
        <f t="shared" si="10"/>
        <v>3346043.66</v>
      </c>
    </row>
    <row r="14" spans="1:41" ht="12.75" customHeight="1" x14ac:dyDescent="0.2">
      <c r="A14" s="156"/>
      <c r="B14" s="132" t="s">
        <v>34</v>
      </c>
      <c r="C14" s="10" t="s">
        <v>0</v>
      </c>
      <c r="D14" s="59">
        <f t="shared" ref="D14:AL14" si="15">D69+D124</f>
        <v>0</v>
      </c>
      <c r="E14" s="59">
        <f t="shared" si="15"/>
        <v>230</v>
      </c>
      <c r="F14" s="59">
        <f t="shared" si="15"/>
        <v>1233</v>
      </c>
      <c r="G14" s="59">
        <f t="shared" si="15"/>
        <v>1520</v>
      </c>
      <c r="H14" s="59">
        <f t="shared" si="15"/>
        <v>1307</v>
      </c>
      <c r="I14" s="59">
        <f t="shared" si="15"/>
        <v>1082</v>
      </c>
      <c r="J14" s="59">
        <f t="shared" si="15"/>
        <v>1688</v>
      </c>
      <c r="K14" s="59">
        <f t="shared" si="15"/>
        <v>1289</v>
      </c>
      <c r="L14" s="59">
        <f t="shared" si="15"/>
        <v>1995</v>
      </c>
      <c r="M14" s="59">
        <f t="shared" si="15"/>
        <v>1911</v>
      </c>
      <c r="N14" s="59">
        <f t="shared" si="15"/>
        <v>1561</v>
      </c>
      <c r="O14" s="59">
        <f t="shared" si="15"/>
        <v>2433</v>
      </c>
      <c r="P14" s="59">
        <f t="shared" si="15"/>
        <v>1729</v>
      </c>
      <c r="Q14" s="59">
        <f t="shared" si="15"/>
        <v>1683</v>
      </c>
      <c r="R14" s="59">
        <f t="shared" si="15"/>
        <v>496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" si="18">AK69+AK124</f>
        <v>0</v>
      </c>
      <c r="AL14" s="14">
        <f t="shared" si="15"/>
        <v>0</v>
      </c>
      <c r="AM14" s="17">
        <f t="shared" si="10"/>
        <v>20157</v>
      </c>
    </row>
    <row r="15" spans="1:41" ht="12.75" customHeight="1" x14ac:dyDescent="0.2">
      <c r="A15" s="156"/>
      <c r="B15" s="133"/>
      <c r="C15" s="11" t="s">
        <v>3</v>
      </c>
      <c r="D15" s="60">
        <f t="shared" ref="D15:AL15" si="19">D70+D125</f>
        <v>0</v>
      </c>
      <c r="E15" s="60">
        <f t="shared" si="19"/>
        <v>24230</v>
      </c>
      <c r="F15" s="60">
        <f t="shared" si="19"/>
        <v>116730</v>
      </c>
      <c r="G15" s="60">
        <f t="shared" si="19"/>
        <v>184150</v>
      </c>
      <c r="H15" s="60">
        <f t="shared" si="19"/>
        <v>151863</v>
      </c>
      <c r="I15" s="60">
        <f t="shared" si="19"/>
        <v>115470</v>
      </c>
      <c r="J15" s="60">
        <f t="shared" si="19"/>
        <v>190127</v>
      </c>
      <c r="K15" s="60">
        <f t="shared" si="19"/>
        <v>150850</v>
      </c>
      <c r="L15" s="60">
        <f t="shared" si="19"/>
        <v>224907</v>
      </c>
      <c r="M15" s="60">
        <f t="shared" si="19"/>
        <v>253040</v>
      </c>
      <c r="N15" s="60">
        <f t="shared" si="19"/>
        <v>211959</v>
      </c>
      <c r="O15" s="60">
        <f t="shared" si="19"/>
        <v>337680</v>
      </c>
      <c r="P15" s="60">
        <f t="shared" si="19"/>
        <v>228076</v>
      </c>
      <c r="Q15" s="60">
        <f t="shared" si="19"/>
        <v>227299</v>
      </c>
      <c r="R15" s="60">
        <f t="shared" si="19"/>
        <v>65479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" si="22">AK70+AK125</f>
        <v>0</v>
      </c>
      <c r="AL15" s="15">
        <f t="shared" si="19"/>
        <v>0</v>
      </c>
      <c r="AM15" s="18">
        <f t="shared" si="10"/>
        <v>2481860</v>
      </c>
    </row>
    <row r="16" spans="1:41" ht="12.75" customHeight="1" x14ac:dyDescent="0.2">
      <c r="A16" s="156"/>
      <c r="B16" s="132" t="s">
        <v>71</v>
      </c>
      <c r="C16" s="10" t="s">
        <v>0</v>
      </c>
      <c r="D16" s="59">
        <f t="shared" ref="D16:AL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290</v>
      </c>
      <c r="K16" s="59">
        <f t="shared" si="23"/>
        <v>315</v>
      </c>
      <c r="L16" s="59">
        <f t="shared" si="23"/>
        <v>597</v>
      </c>
      <c r="M16" s="59">
        <f t="shared" si="23"/>
        <v>1108</v>
      </c>
      <c r="N16" s="59">
        <f t="shared" si="23"/>
        <v>1057</v>
      </c>
      <c r="O16" s="59">
        <f t="shared" si="23"/>
        <v>1317</v>
      </c>
      <c r="P16" s="59">
        <f t="shared" si="23"/>
        <v>1477</v>
      </c>
      <c r="Q16" s="59">
        <f t="shared" si="23"/>
        <v>1196</v>
      </c>
      <c r="R16" s="59">
        <f t="shared" si="23"/>
        <v>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" si="26">AK71+AK126</f>
        <v>0</v>
      </c>
      <c r="AL16" s="14">
        <f t="shared" si="23"/>
        <v>0</v>
      </c>
      <c r="AM16" s="17">
        <f t="shared" si="10"/>
        <v>7388</v>
      </c>
    </row>
    <row r="17" spans="1:42" ht="12.75" customHeight="1" x14ac:dyDescent="0.2">
      <c r="A17" s="156"/>
      <c r="B17" s="133"/>
      <c r="C17" s="11" t="s">
        <v>3</v>
      </c>
      <c r="D17" s="60">
        <f t="shared" ref="D17:AL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40600</v>
      </c>
      <c r="K17" s="60">
        <f t="shared" si="27"/>
        <v>44100</v>
      </c>
      <c r="L17" s="60">
        <f t="shared" si="27"/>
        <v>83580</v>
      </c>
      <c r="M17" s="60">
        <f t="shared" si="27"/>
        <v>155120</v>
      </c>
      <c r="N17" s="60">
        <f t="shared" si="27"/>
        <v>147980</v>
      </c>
      <c r="O17" s="60">
        <f t="shared" si="27"/>
        <v>184380</v>
      </c>
      <c r="P17" s="60">
        <f t="shared" si="27"/>
        <v>177345</v>
      </c>
      <c r="Q17" s="60">
        <f t="shared" si="27"/>
        <v>143520</v>
      </c>
      <c r="R17" s="60">
        <f t="shared" si="27"/>
        <v>3720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" si="30">AK72+AK127</f>
        <v>0</v>
      </c>
      <c r="AL17" s="15">
        <f t="shared" si="27"/>
        <v>0</v>
      </c>
      <c r="AM17" s="18">
        <f t="shared" si="10"/>
        <v>980345</v>
      </c>
    </row>
    <row r="18" spans="1:42" ht="12.75" customHeight="1" x14ac:dyDescent="0.2">
      <c r="A18" s="156"/>
      <c r="B18" s="132" t="s">
        <v>25</v>
      </c>
      <c r="C18" s="10" t="s">
        <v>0</v>
      </c>
      <c r="D18" s="59">
        <f t="shared" ref="D18:AL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213</v>
      </c>
      <c r="Q18" s="59">
        <f t="shared" si="31"/>
        <v>452</v>
      </c>
      <c r="R18" s="59">
        <f t="shared" si="31"/>
        <v>1271</v>
      </c>
      <c r="S18" s="59">
        <f t="shared" si="31"/>
        <v>1378</v>
      </c>
      <c r="T18" s="59">
        <f t="shared" si="31"/>
        <v>631</v>
      </c>
      <c r="U18" s="59">
        <f t="shared" si="31"/>
        <v>5294</v>
      </c>
      <c r="V18" s="59">
        <f t="shared" si="31"/>
        <v>1939</v>
      </c>
      <c r="W18" s="59">
        <f t="shared" si="31"/>
        <v>3972</v>
      </c>
      <c r="X18" s="14">
        <f t="shared" si="31"/>
        <v>10700</v>
      </c>
      <c r="Y18" s="14">
        <f t="shared" si="31"/>
        <v>8336</v>
      </c>
      <c r="Z18" s="14">
        <f t="shared" si="31"/>
        <v>2434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" si="34">AK73+AK128</f>
        <v>0</v>
      </c>
      <c r="AL18" s="14">
        <f t="shared" si="31"/>
        <v>0</v>
      </c>
      <c r="AM18" s="17">
        <f t="shared" si="10"/>
        <v>36620</v>
      </c>
    </row>
    <row r="19" spans="1:42" ht="12.75" customHeight="1" x14ac:dyDescent="0.2">
      <c r="A19" s="156"/>
      <c r="B19" s="133"/>
      <c r="C19" s="11" t="s">
        <v>3</v>
      </c>
      <c r="D19" s="60">
        <f t="shared" ref="D19:AL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53060</v>
      </c>
      <c r="Q19" s="60">
        <f t="shared" si="35"/>
        <v>126042</v>
      </c>
      <c r="R19" s="60">
        <f t="shared" si="35"/>
        <v>355267</v>
      </c>
      <c r="S19" s="60">
        <f t="shared" si="35"/>
        <v>397159</v>
      </c>
      <c r="T19" s="60">
        <f t="shared" si="35"/>
        <v>216148</v>
      </c>
      <c r="U19" s="60">
        <f t="shared" si="35"/>
        <v>2015675</v>
      </c>
      <c r="V19" s="60">
        <f t="shared" si="35"/>
        <v>574379</v>
      </c>
      <c r="W19" s="60">
        <f t="shared" si="35"/>
        <v>1804984</v>
      </c>
      <c r="X19" s="15">
        <f t="shared" si="35"/>
        <v>5531554.0999999996</v>
      </c>
      <c r="Y19" s="15">
        <f t="shared" si="35"/>
        <v>4522415.78</v>
      </c>
      <c r="Z19" s="15">
        <f t="shared" si="35"/>
        <v>1367758.89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" si="38">AK74+AK129</f>
        <v>0</v>
      </c>
      <c r="AL19" s="15">
        <f t="shared" si="35"/>
        <v>0</v>
      </c>
      <c r="AM19" s="18">
        <f t="shared" si="10"/>
        <v>16964442.77</v>
      </c>
    </row>
    <row r="20" spans="1:42" ht="12.75" customHeight="1" x14ac:dyDescent="0.2">
      <c r="A20" s="156"/>
      <c r="B20" s="132" t="s">
        <v>26</v>
      </c>
      <c r="C20" s="10" t="s">
        <v>0</v>
      </c>
      <c r="D20" s="59">
        <f t="shared" ref="D20:AL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2949</v>
      </c>
      <c r="AA20" s="14">
        <f t="shared" si="39"/>
        <v>2494</v>
      </c>
      <c r="AB20" s="14">
        <f t="shared" si="39"/>
        <v>1534</v>
      </c>
      <c r="AC20" s="14">
        <f t="shared" si="39"/>
        <v>2098</v>
      </c>
      <c r="AD20" s="14">
        <f t="shared" si="39"/>
        <v>1397</v>
      </c>
      <c r="AE20" s="14">
        <f t="shared" si="39"/>
        <v>1826</v>
      </c>
      <c r="AF20" s="14">
        <f t="shared" si="39"/>
        <v>465</v>
      </c>
      <c r="AG20" s="14">
        <f t="shared" ref="AG20:AH20" si="40">AG75+AG130</f>
        <v>635</v>
      </c>
      <c r="AH20" s="14">
        <f t="shared" si="40"/>
        <v>705</v>
      </c>
      <c r="AI20" s="14">
        <f t="shared" ref="AI20:AJ25" si="41">AI75+AI130</f>
        <v>1572</v>
      </c>
      <c r="AJ20" s="14">
        <f t="shared" si="41"/>
        <v>2283</v>
      </c>
      <c r="AK20" s="14">
        <f t="shared" ref="AK20" si="42">AK75+AK130</f>
        <v>789</v>
      </c>
      <c r="AL20" s="14">
        <f t="shared" si="39"/>
        <v>19</v>
      </c>
      <c r="AM20" s="17">
        <f t="shared" si="10"/>
        <v>18766</v>
      </c>
    </row>
    <row r="21" spans="1:42" ht="12.75" customHeight="1" x14ac:dyDescent="0.2">
      <c r="A21" s="156"/>
      <c r="B21" s="133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1622215.71</v>
      </c>
      <c r="AA21" s="15">
        <f t="shared" si="43"/>
        <v>1754960</v>
      </c>
      <c r="AB21" s="15">
        <f t="shared" si="43"/>
        <v>989247.73562223045</v>
      </c>
      <c r="AC21" s="15">
        <f t="shared" si="43"/>
        <v>1609756.59</v>
      </c>
      <c r="AD21" s="15">
        <f t="shared" si="43"/>
        <v>1153269.5699999998</v>
      </c>
      <c r="AE21" s="15">
        <f t="shared" si="43"/>
        <v>1394822.8369999998</v>
      </c>
      <c r="AF21" s="15">
        <f t="shared" si="43"/>
        <v>399483.48499999999</v>
      </c>
      <c r="AG21" s="15">
        <f t="shared" ref="AG21:AH21" si="44">AG76+AG131</f>
        <v>501651.71</v>
      </c>
      <c r="AH21" s="15">
        <f t="shared" si="44"/>
        <v>674180.79</v>
      </c>
      <c r="AI21" s="15">
        <f t="shared" si="41"/>
        <v>1538021.7174999998</v>
      </c>
      <c r="AJ21" s="15">
        <f t="shared" si="41"/>
        <v>2928030.3000000012</v>
      </c>
      <c r="AK21" s="15">
        <f t="shared" ref="AK21" si="45">AK76+AK131</f>
        <v>1321408.8999999999</v>
      </c>
      <c r="AL21" s="15">
        <f>AL76+AL131</f>
        <v>27426</v>
      </c>
      <c r="AM21" s="18">
        <f t="shared" si="10"/>
        <v>15914475.345122229</v>
      </c>
    </row>
    <row r="22" spans="1:42" s="7" customFormat="1" ht="12.75" customHeight="1" x14ac:dyDescent="0.2">
      <c r="A22" s="156"/>
      <c r="B22" s="132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225</v>
      </c>
      <c r="AE22" s="14">
        <f t="shared" si="46"/>
        <v>355</v>
      </c>
      <c r="AF22" s="14">
        <f t="shared" si="46"/>
        <v>593</v>
      </c>
      <c r="AG22" s="14">
        <f t="shared" si="46"/>
        <v>76</v>
      </c>
      <c r="AH22" s="14">
        <f t="shared" si="46"/>
        <v>35</v>
      </c>
      <c r="AI22" s="14">
        <f t="shared" si="41"/>
        <v>62</v>
      </c>
      <c r="AJ22" s="14">
        <f t="shared" si="41"/>
        <v>0</v>
      </c>
      <c r="AK22" s="14">
        <f t="shared" ref="AK22" si="47">AK77+AK132</f>
        <v>2</v>
      </c>
      <c r="AL22" s="14">
        <f>AL77+AL132</f>
        <v>0</v>
      </c>
      <c r="AM22" s="17">
        <f t="shared" ref="AM22:AM25" si="48">SUM(D22:AL22)</f>
        <v>1348</v>
      </c>
      <c r="AN22" s="1"/>
      <c r="AO22" s="1"/>
      <c r="AP22" s="1"/>
    </row>
    <row r="23" spans="1:42" s="7" customFormat="1" ht="12.75" customHeight="1" x14ac:dyDescent="0.2">
      <c r="A23" s="156"/>
      <c r="B23" s="154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268880.21999999997</v>
      </c>
      <c r="AE23" s="15">
        <f t="shared" si="49"/>
        <v>395485.4</v>
      </c>
      <c r="AF23" s="15">
        <f t="shared" si="49"/>
        <v>430513.11000000004</v>
      </c>
      <c r="AG23" s="15">
        <f t="shared" si="49"/>
        <v>55985.103000000003</v>
      </c>
      <c r="AH23" s="15">
        <f t="shared" si="49"/>
        <v>49860.982999999993</v>
      </c>
      <c r="AI23" s="15">
        <f t="shared" si="41"/>
        <v>81799.09</v>
      </c>
      <c r="AJ23" s="15">
        <f t="shared" si="41"/>
        <v>54435.170000000006</v>
      </c>
      <c r="AK23" s="15">
        <f t="shared" ref="AK23" si="50">AK78+AK133</f>
        <v>87551.245000000039</v>
      </c>
      <c r="AL23" s="15">
        <f>AL78+AL133</f>
        <v>1200</v>
      </c>
      <c r="AM23" s="18">
        <f t="shared" si="48"/>
        <v>1425710.3210000002</v>
      </c>
      <c r="AN23" s="1"/>
      <c r="AO23" s="1"/>
      <c r="AP23" s="1"/>
    </row>
    <row r="24" spans="1:42" s="7" customFormat="1" ht="12.75" customHeight="1" x14ac:dyDescent="0.2">
      <c r="A24" s="142" t="s">
        <v>44</v>
      </c>
      <c r="B24" s="132" t="s">
        <v>57</v>
      </c>
      <c r="C24" s="10" t="s">
        <v>0</v>
      </c>
      <c r="D24" s="59">
        <f t="shared" ref="D24:AH24" si="51">D79+D134</f>
        <v>1527</v>
      </c>
      <c r="E24" s="59">
        <f t="shared" si="51"/>
        <v>1894</v>
      </c>
      <c r="F24" s="59">
        <f t="shared" si="51"/>
        <v>1754</v>
      </c>
      <c r="G24" s="59">
        <f t="shared" si="51"/>
        <v>1994</v>
      </c>
      <c r="H24" s="59">
        <f t="shared" si="51"/>
        <v>1775</v>
      </c>
      <c r="I24" s="59">
        <f t="shared" si="51"/>
        <v>1207</v>
      </c>
      <c r="J24" s="59">
        <f t="shared" si="51"/>
        <v>1409</v>
      </c>
      <c r="K24" s="59">
        <f t="shared" si="51"/>
        <v>1035</v>
      </c>
      <c r="L24" s="59">
        <f t="shared" si="51"/>
        <v>1100</v>
      </c>
      <c r="M24" s="59">
        <f t="shared" si="51"/>
        <v>687</v>
      </c>
      <c r="N24" s="59">
        <f t="shared" si="51"/>
        <v>820</v>
      </c>
      <c r="O24" s="59">
        <f t="shared" si="51"/>
        <v>681</v>
      </c>
      <c r="P24" s="59">
        <f t="shared" si="51"/>
        <v>397</v>
      </c>
      <c r="Q24" s="59">
        <f t="shared" si="51"/>
        <v>274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" si="52">AK79+AK134</f>
        <v>0</v>
      </c>
      <c r="AL24" s="59">
        <f>AL79+AL134</f>
        <v>0</v>
      </c>
      <c r="AM24" s="17">
        <f t="shared" si="48"/>
        <v>16554</v>
      </c>
      <c r="AN24" s="1"/>
      <c r="AO24" s="1"/>
      <c r="AP24" s="1"/>
    </row>
    <row r="25" spans="1:42" s="7" customFormat="1" ht="12.75" customHeight="1" x14ac:dyDescent="0.2">
      <c r="A25" s="142"/>
      <c r="B25" s="133"/>
      <c r="C25" s="11" t="s">
        <v>3</v>
      </c>
      <c r="D25" s="60">
        <f t="shared" ref="D25:AH25" si="53">D80+D135</f>
        <v>206220</v>
      </c>
      <c r="E25" s="60">
        <f t="shared" si="53"/>
        <v>250410</v>
      </c>
      <c r="F25" s="60">
        <f t="shared" si="53"/>
        <v>231540</v>
      </c>
      <c r="G25" s="60">
        <f t="shared" si="53"/>
        <v>255210</v>
      </c>
      <c r="H25" s="60">
        <f t="shared" si="53"/>
        <v>216150</v>
      </c>
      <c r="I25" s="60">
        <f t="shared" si="53"/>
        <v>145270</v>
      </c>
      <c r="J25" s="60">
        <f t="shared" si="53"/>
        <v>160960</v>
      </c>
      <c r="K25" s="60">
        <f t="shared" si="53"/>
        <v>118760</v>
      </c>
      <c r="L25" s="60">
        <f t="shared" si="53"/>
        <v>126580</v>
      </c>
      <c r="M25" s="60">
        <f t="shared" si="53"/>
        <v>78260</v>
      </c>
      <c r="N25" s="60">
        <f t="shared" si="53"/>
        <v>94660</v>
      </c>
      <c r="O25" s="60">
        <f t="shared" si="53"/>
        <v>82160</v>
      </c>
      <c r="P25" s="60">
        <f t="shared" si="53"/>
        <v>46290</v>
      </c>
      <c r="Q25" s="60">
        <f t="shared" si="53"/>
        <v>29490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" si="54">AK80+AK135</f>
        <v>0</v>
      </c>
      <c r="AL25" s="60">
        <f>AL80+AL135</f>
        <v>0</v>
      </c>
      <c r="AM25" s="18">
        <f t="shared" si="48"/>
        <v>2041960</v>
      </c>
      <c r="AN25" s="1"/>
      <c r="AO25" s="1"/>
      <c r="AP25" s="1"/>
    </row>
    <row r="26" spans="1:42" ht="12.75" customHeight="1" x14ac:dyDescent="0.2">
      <c r="A26" s="142"/>
      <c r="B26" s="132" t="s">
        <v>37</v>
      </c>
      <c r="C26" s="10" t="s">
        <v>0</v>
      </c>
      <c r="D26" s="59">
        <f t="shared" ref="D26:AL26" si="55">D81+D136</f>
        <v>750</v>
      </c>
      <c r="E26" s="59">
        <f t="shared" si="55"/>
        <v>850</v>
      </c>
      <c r="F26" s="59">
        <f t="shared" si="55"/>
        <v>1000</v>
      </c>
      <c r="G26" s="59">
        <f t="shared" si="55"/>
        <v>915</v>
      </c>
      <c r="H26" s="59">
        <f t="shared" si="55"/>
        <v>922</v>
      </c>
      <c r="I26" s="59">
        <f t="shared" si="55"/>
        <v>1233</v>
      </c>
      <c r="J26" s="59">
        <f t="shared" si="55"/>
        <v>1000</v>
      </c>
      <c r="K26" s="59">
        <f t="shared" si="55"/>
        <v>936</v>
      </c>
      <c r="L26" s="59">
        <f t="shared" si="55"/>
        <v>875</v>
      </c>
      <c r="M26" s="59">
        <f t="shared" si="55"/>
        <v>710</v>
      </c>
      <c r="N26" s="59">
        <f t="shared" si="55"/>
        <v>342</v>
      </c>
      <c r="O26" s="59">
        <f t="shared" si="55"/>
        <v>649</v>
      </c>
      <c r="P26" s="59">
        <f t="shared" si="55"/>
        <v>2193</v>
      </c>
      <c r="Q26" s="59">
        <f t="shared" si="55"/>
        <v>653</v>
      </c>
      <c r="R26" s="59">
        <f t="shared" si="55"/>
        <v>113</v>
      </c>
      <c r="S26" s="59">
        <f t="shared" si="55"/>
        <v>348</v>
      </c>
      <c r="T26" s="59">
        <f t="shared" si="55"/>
        <v>114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" si="58">AK81+AK136</f>
        <v>0</v>
      </c>
      <c r="AL26" s="14">
        <f t="shared" si="55"/>
        <v>0</v>
      </c>
      <c r="AM26" s="17">
        <f t="shared" si="10"/>
        <v>13603</v>
      </c>
    </row>
    <row r="27" spans="1:42" ht="12.75" customHeight="1" x14ac:dyDescent="0.2">
      <c r="A27" s="142"/>
      <c r="B27" s="133"/>
      <c r="C27" s="11" t="s">
        <v>3</v>
      </c>
      <c r="D27" s="60">
        <f t="shared" ref="D27:AL27" si="59">D82+D137</f>
        <v>60000</v>
      </c>
      <c r="E27" s="60">
        <f t="shared" si="59"/>
        <v>68000</v>
      </c>
      <c r="F27" s="60">
        <f t="shared" si="59"/>
        <v>80000</v>
      </c>
      <c r="G27" s="60">
        <f t="shared" si="59"/>
        <v>73200</v>
      </c>
      <c r="H27" s="60">
        <f t="shared" si="59"/>
        <v>82980</v>
      </c>
      <c r="I27" s="60">
        <f t="shared" si="59"/>
        <v>110970</v>
      </c>
      <c r="J27" s="60">
        <f t="shared" si="59"/>
        <v>90000</v>
      </c>
      <c r="K27" s="60">
        <f t="shared" si="59"/>
        <v>84240</v>
      </c>
      <c r="L27" s="60">
        <f t="shared" si="59"/>
        <v>78750</v>
      </c>
      <c r="M27" s="60">
        <f t="shared" si="59"/>
        <v>63900</v>
      </c>
      <c r="N27" s="60">
        <f t="shared" si="59"/>
        <v>30780</v>
      </c>
      <c r="O27" s="60">
        <f t="shared" si="59"/>
        <v>58410</v>
      </c>
      <c r="P27" s="60">
        <f t="shared" si="59"/>
        <v>196200</v>
      </c>
      <c r="Q27" s="60">
        <f t="shared" si="59"/>
        <v>58770</v>
      </c>
      <c r="R27" s="60">
        <f t="shared" si="59"/>
        <v>10170</v>
      </c>
      <c r="S27" s="60">
        <f t="shared" si="59"/>
        <v>22620</v>
      </c>
      <c r="T27" s="60">
        <f t="shared" si="59"/>
        <v>7410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" si="62">AK82+AK137</f>
        <v>0</v>
      </c>
      <c r="AL27" s="15">
        <f t="shared" si="59"/>
        <v>0</v>
      </c>
      <c r="AM27" s="18">
        <f t="shared" si="10"/>
        <v>1176400</v>
      </c>
    </row>
    <row r="28" spans="1:42" ht="12.75" customHeight="1" x14ac:dyDescent="0.2">
      <c r="A28" s="142"/>
      <c r="B28" s="132" t="s">
        <v>58</v>
      </c>
      <c r="C28" s="10" t="s">
        <v>0</v>
      </c>
      <c r="D28" s="59">
        <f t="shared" ref="D28:AL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4</v>
      </c>
      <c r="N28" s="59">
        <f t="shared" si="63"/>
        <v>3</v>
      </c>
      <c r="O28" s="59">
        <f t="shared" si="63"/>
        <v>4</v>
      </c>
      <c r="P28" s="59">
        <f t="shared" si="63"/>
        <v>3</v>
      </c>
      <c r="Q28" s="59">
        <f t="shared" si="63"/>
        <v>63</v>
      </c>
      <c r="R28" s="59">
        <f t="shared" si="63"/>
        <v>89</v>
      </c>
      <c r="S28" s="59">
        <f t="shared" si="63"/>
        <v>117</v>
      </c>
      <c r="T28" s="59">
        <f t="shared" si="63"/>
        <v>101</v>
      </c>
      <c r="U28" s="59">
        <f t="shared" si="63"/>
        <v>110</v>
      </c>
      <c r="V28" s="59">
        <f t="shared" si="63"/>
        <v>75</v>
      </c>
      <c r="W28" s="59">
        <f t="shared" si="63"/>
        <v>60</v>
      </c>
      <c r="X28" s="14">
        <f t="shared" si="63"/>
        <v>7</v>
      </c>
      <c r="Y28" s="14">
        <f t="shared" si="63"/>
        <v>16</v>
      </c>
      <c r="Z28" s="14">
        <f t="shared" si="63"/>
        <v>11</v>
      </c>
      <c r="AA28" s="14">
        <f t="shared" si="63"/>
        <v>15</v>
      </c>
      <c r="AB28" s="14">
        <f t="shared" si="63"/>
        <v>16</v>
      </c>
      <c r="AC28" s="14">
        <f t="shared" si="63"/>
        <v>49</v>
      </c>
      <c r="AD28" s="14">
        <f t="shared" si="63"/>
        <v>7</v>
      </c>
      <c r="AE28" s="14">
        <f t="shared" si="63"/>
        <v>15</v>
      </c>
      <c r="AF28" s="14">
        <f t="shared" si="63"/>
        <v>43</v>
      </c>
      <c r="AG28" s="14">
        <f t="shared" ref="AG28:AH28" si="64">AG83+AG138</f>
        <v>63</v>
      </c>
      <c r="AH28" s="14">
        <f t="shared" si="64"/>
        <v>67</v>
      </c>
      <c r="AI28" s="14">
        <f t="shared" ref="AI28:AJ28" si="65">AI83+AI138</f>
        <v>164</v>
      </c>
      <c r="AJ28" s="14">
        <f t="shared" si="65"/>
        <v>156</v>
      </c>
      <c r="AK28" s="14">
        <f t="shared" ref="AK28" si="66">AK83+AK138</f>
        <v>133</v>
      </c>
      <c r="AL28" s="14">
        <f t="shared" si="63"/>
        <v>24</v>
      </c>
      <c r="AM28" s="17">
        <f t="shared" si="10"/>
        <v>1415</v>
      </c>
    </row>
    <row r="29" spans="1:42" ht="12.75" customHeight="1" x14ac:dyDescent="0.2">
      <c r="A29" s="142"/>
      <c r="B29" s="133"/>
      <c r="C29" s="11" t="s">
        <v>3</v>
      </c>
      <c r="D29" s="60">
        <f t="shared" ref="D29:AL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420</v>
      </c>
      <c r="N29" s="60">
        <f t="shared" si="67"/>
        <v>330</v>
      </c>
      <c r="O29" s="60">
        <f t="shared" si="67"/>
        <v>380</v>
      </c>
      <c r="P29" s="60">
        <f t="shared" si="67"/>
        <v>400</v>
      </c>
      <c r="Q29" s="60">
        <f t="shared" si="67"/>
        <v>8466</v>
      </c>
      <c r="R29" s="60">
        <f t="shared" si="67"/>
        <v>8630</v>
      </c>
      <c r="S29" s="60">
        <f t="shared" si="67"/>
        <v>12526</v>
      </c>
      <c r="T29" s="60">
        <f t="shared" si="67"/>
        <v>10560</v>
      </c>
      <c r="U29" s="60">
        <f t="shared" si="67"/>
        <v>10848</v>
      </c>
      <c r="V29" s="60">
        <f t="shared" si="67"/>
        <v>10029.9</v>
      </c>
      <c r="W29" s="60">
        <f t="shared" si="67"/>
        <v>8058.39</v>
      </c>
      <c r="X29" s="15">
        <f t="shared" si="67"/>
        <v>1108</v>
      </c>
      <c r="Y29" s="15">
        <f t="shared" si="67"/>
        <v>3196</v>
      </c>
      <c r="Z29" s="15">
        <f t="shared" si="67"/>
        <v>2164.3000000000002</v>
      </c>
      <c r="AA29" s="15">
        <f t="shared" si="67"/>
        <v>3749.6400000000003</v>
      </c>
      <c r="AB29" s="15">
        <f t="shared" si="67"/>
        <v>4375</v>
      </c>
      <c r="AC29" s="15">
        <f t="shared" si="67"/>
        <v>14502.63</v>
      </c>
      <c r="AD29" s="15">
        <f t="shared" si="67"/>
        <v>1843</v>
      </c>
      <c r="AE29" s="15">
        <f t="shared" si="67"/>
        <v>5251</v>
      </c>
      <c r="AF29" s="15">
        <f t="shared" si="67"/>
        <v>14931</v>
      </c>
      <c r="AG29" s="15">
        <f t="shared" ref="AG29:AH29" si="68">AG84+AG139</f>
        <v>21791</v>
      </c>
      <c r="AH29" s="15">
        <f t="shared" si="68"/>
        <v>23226</v>
      </c>
      <c r="AI29" s="15">
        <f t="shared" ref="AI29:AJ29" si="69">AI84+AI139</f>
        <v>56547</v>
      </c>
      <c r="AJ29" s="15">
        <f t="shared" si="69"/>
        <v>54516</v>
      </c>
      <c r="AK29" s="15">
        <f t="shared" ref="AK29" si="70">AK84+AK139</f>
        <v>45587</v>
      </c>
      <c r="AL29" s="15">
        <f t="shared" si="67"/>
        <v>8248</v>
      </c>
      <c r="AM29" s="18">
        <f t="shared" si="10"/>
        <v>331683.86</v>
      </c>
    </row>
    <row r="30" spans="1:42" ht="12.75" customHeight="1" x14ac:dyDescent="0.2">
      <c r="A30" s="142"/>
      <c r="B30" s="132" t="s">
        <v>28</v>
      </c>
      <c r="C30" s="10" t="s">
        <v>0</v>
      </c>
      <c r="D30" s="59">
        <f t="shared" ref="D30:AL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2248</v>
      </c>
      <c r="S30" s="59">
        <f t="shared" si="71"/>
        <v>3576</v>
      </c>
      <c r="T30" s="59">
        <f t="shared" si="71"/>
        <v>3267</v>
      </c>
      <c r="U30" s="59">
        <f t="shared" si="71"/>
        <v>3519</v>
      </c>
      <c r="V30" s="59">
        <f t="shared" si="71"/>
        <v>1139</v>
      </c>
      <c r="W30" s="59">
        <f t="shared" si="71"/>
        <v>510</v>
      </c>
      <c r="X30" s="14">
        <f t="shared" si="71"/>
        <v>1936</v>
      </c>
      <c r="Y30" s="14">
        <f t="shared" si="71"/>
        <v>1977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" si="74">AK85+AK140</f>
        <v>0</v>
      </c>
      <c r="AL30" s="14">
        <f t="shared" si="71"/>
        <v>0</v>
      </c>
      <c r="AM30" s="17">
        <f t="shared" si="10"/>
        <v>18172</v>
      </c>
    </row>
    <row r="31" spans="1:42" ht="12.75" customHeight="1" x14ac:dyDescent="0.2">
      <c r="A31" s="142"/>
      <c r="B31" s="133"/>
      <c r="C31" s="11" t="s">
        <v>3</v>
      </c>
      <c r="D31" s="60">
        <f t="shared" ref="D31:AL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250770</v>
      </c>
      <c r="S31" s="60">
        <f t="shared" si="75"/>
        <v>392833</v>
      </c>
      <c r="T31" s="60">
        <f t="shared" si="75"/>
        <v>351367</v>
      </c>
      <c r="U31" s="60">
        <f t="shared" si="75"/>
        <v>472798</v>
      </c>
      <c r="V31" s="60">
        <f t="shared" si="75"/>
        <v>171480</v>
      </c>
      <c r="W31" s="60">
        <f t="shared" si="75"/>
        <v>89375</v>
      </c>
      <c r="X31" s="15">
        <f t="shared" si="75"/>
        <v>338850</v>
      </c>
      <c r="Y31" s="15">
        <f t="shared" si="75"/>
        <v>588050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" si="78">AK86+AK141</f>
        <v>0</v>
      </c>
      <c r="AL31" s="15">
        <f t="shared" si="75"/>
        <v>0</v>
      </c>
      <c r="AM31" s="18">
        <f t="shared" si="10"/>
        <v>2655523</v>
      </c>
    </row>
    <row r="32" spans="1:42" ht="12.75" customHeight="1" x14ac:dyDescent="0.2">
      <c r="A32" s="142"/>
      <c r="B32" s="132" t="s">
        <v>29</v>
      </c>
      <c r="C32" s="10" t="s">
        <v>0</v>
      </c>
      <c r="D32" s="59">
        <f t="shared" ref="D32:AL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3042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" si="82">AK87+AK142</f>
        <v>0</v>
      </c>
      <c r="AL32" s="14">
        <f t="shared" si="79"/>
        <v>0</v>
      </c>
      <c r="AM32" s="17">
        <f t="shared" si="10"/>
        <v>3042</v>
      </c>
    </row>
    <row r="33" spans="1:39" ht="12.75" customHeight="1" x14ac:dyDescent="0.2">
      <c r="A33" s="142"/>
      <c r="B33" s="133"/>
      <c r="C33" s="11" t="s">
        <v>3</v>
      </c>
      <c r="D33" s="60">
        <f t="shared" ref="D33:AL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1160680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" si="86">AK88+AK143</f>
        <v>0</v>
      </c>
      <c r="AL33" s="15">
        <f t="shared" si="83"/>
        <v>0</v>
      </c>
      <c r="AM33" s="18">
        <f t="shared" si="10"/>
        <v>1160680</v>
      </c>
    </row>
    <row r="34" spans="1:39" ht="19.5" customHeight="1" x14ac:dyDescent="0.2">
      <c r="A34" s="142"/>
      <c r="B34" s="132" t="s">
        <v>59</v>
      </c>
      <c r="C34" s="10" t="s">
        <v>0</v>
      </c>
      <c r="D34" s="59">
        <f t="shared" ref="D34:AL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1423</v>
      </c>
      <c r="Z34" s="14">
        <f t="shared" si="87"/>
        <v>2279</v>
      </c>
      <c r="AA34" s="14">
        <f t="shared" si="87"/>
        <v>3258</v>
      </c>
      <c r="AB34" s="14">
        <f t="shared" si="87"/>
        <v>2332</v>
      </c>
      <c r="AC34" s="14">
        <f t="shared" si="87"/>
        <v>2446</v>
      </c>
      <c r="AD34" s="14">
        <f t="shared" si="87"/>
        <v>1554</v>
      </c>
      <c r="AE34" s="14">
        <f t="shared" si="87"/>
        <v>1093</v>
      </c>
      <c r="AF34" s="14">
        <f t="shared" si="87"/>
        <v>950</v>
      </c>
      <c r="AG34" s="14">
        <f t="shared" ref="AG34:AH34" si="88">AG89+AG144</f>
        <v>872</v>
      </c>
      <c r="AH34" s="14">
        <f t="shared" si="88"/>
        <v>988</v>
      </c>
      <c r="AI34" s="14">
        <f t="shared" ref="AI34:AJ34" si="89">AI89+AI144</f>
        <v>868</v>
      </c>
      <c r="AJ34" s="14">
        <f t="shared" si="89"/>
        <v>897</v>
      </c>
      <c r="AK34" s="14">
        <f t="shared" ref="AK34" si="90">AK89+AK144</f>
        <v>410</v>
      </c>
      <c r="AL34" s="14">
        <f t="shared" si="87"/>
        <v>0</v>
      </c>
      <c r="AM34" s="17">
        <f t="shared" si="10"/>
        <v>19370</v>
      </c>
    </row>
    <row r="35" spans="1:39" ht="19.5" customHeight="1" x14ac:dyDescent="0.2">
      <c r="A35" s="142"/>
      <c r="B35" s="133"/>
      <c r="C35" s="11" t="s">
        <v>3</v>
      </c>
      <c r="D35" s="60">
        <f t="shared" ref="D35:AL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376990</v>
      </c>
      <c r="Z35" s="15">
        <f t="shared" si="91"/>
        <v>646929.98999999987</v>
      </c>
      <c r="AA35" s="15">
        <f t="shared" si="91"/>
        <v>1091750</v>
      </c>
      <c r="AB35" s="15">
        <f t="shared" si="91"/>
        <v>777100</v>
      </c>
      <c r="AC35" s="15">
        <f t="shared" si="91"/>
        <v>891580</v>
      </c>
      <c r="AD35" s="15">
        <f t="shared" si="91"/>
        <v>601730</v>
      </c>
      <c r="AE35" s="15">
        <f t="shared" si="91"/>
        <v>441320</v>
      </c>
      <c r="AF35" s="15">
        <f t="shared" si="91"/>
        <v>378118</v>
      </c>
      <c r="AG35" s="15">
        <f t="shared" ref="AG35:AH35" si="92">AG90+AG145</f>
        <v>369950</v>
      </c>
      <c r="AH35" s="15">
        <f t="shared" si="92"/>
        <v>399860</v>
      </c>
      <c r="AI35" s="15">
        <f t="shared" ref="AI35:AJ35" si="93">AI90+AI145</f>
        <v>398160</v>
      </c>
      <c r="AJ35" s="15">
        <f t="shared" si="93"/>
        <v>411300</v>
      </c>
      <c r="AK35" s="15">
        <f t="shared" ref="AK35" si="94">AK90+AK145</f>
        <v>197910</v>
      </c>
      <c r="AL35" s="15">
        <f t="shared" si="91"/>
        <v>0</v>
      </c>
      <c r="AM35" s="18">
        <f t="shared" si="10"/>
        <v>6982697.9900000002</v>
      </c>
    </row>
    <row r="36" spans="1:39" ht="12.75" customHeight="1" x14ac:dyDescent="0.2">
      <c r="A36" s="142"/>
      <c r="B36" s="132" t="s">
        <v>60</v>
      </c>
      <c r="C36" s="10" t="s">
        <v>0</v>
      </c>
      <c r="D36" s="59">
        <f t="shared" ref="D36:AL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5361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" si="98">AK91+AK146</f>
        <v>0</v>
      </c>
      <c r="AL36" s="14">
        <f t="shared" si="95"/>
        <v>0</v>
      </c>
      <c r="AM36" s="17">
        <f t="shared" si="10"/>
        <v>5361</v>
      </c>
    </row>
    <row r="37" spans="1:39" ht="12.75" customHeight="1" x14ac:dyDescent="0.2">
      <c r="A37" s="142"/>
      <c r="B37" s="133"/>
      <c r="C37" s="11" t="s">
        <v>3</v>
      </c>
      <c r="D37" s="60">
        <f t="shared" ref="D37:AL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2230176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" si="102">AK92+AK147</f>
        <v>0</v>
      </c>
      <c r="AL37" s="15">
        <f t="shared" si="99"/>
        <v>0</v>
      </c>
      <c r="AM37" s="18">
        <f t="shared" si="10"/>
        <v>2230176</v>
      </c>
    </row>
    <row r="38" spans="1:39" ht="12.75" customHeight="1" x14ac:dyDescent="0.2">
      <c r="A38" s="142"/>
      <c r="B38" s="132" t="s">
        <v>39</v>
      </c>
      <c r="C38" s="10" t="s">
        <v>0</v>
      </c>
      <c r="D38" s="59">
        <f t="shared" ref="D38:AL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4556</v>
      </c>
      <c r="AE38" s="14">
        <f t="shared" si="103"/>
        <v>2759</v>
      </c>
      <c r="AF38" s="14">
        <f t="shared" si="103"/>
        <v>2143</v>
      </c>
      <c r="AG38" s="14">
        <f t="shared" ref="AG38:AH38" si="104">AG93+AG148</f>
        <v>4141</v>
      </c>
      <c r="AH38" s="14">
        <f t="shared" si="104"/>
        <v>5040</v>
      </c>
      <c r="AI38" s="14">
        <f t="shared" ref="AI38:AJ38" si="105">AI93+AI148</f>
        <v>1122</v>
      </c>
      <c r="AJ38" s="14">
        <f t="shared" si="105"/>
        <v>3086</v>
      </c>
      <c r="AK38" s="14">
        <f t="shared" ref="AK38" si="106">AK93+AK148</f>
        <v>2973</v>
      </c>
      <c r="AL38" s="14">
        <f t="shared" si="103"/>
        <v>0</v>
      </c>
      <c r="AM38" s="17">
        <f t="shared" si="10"/>
        <v>25820</v>
      </c>
    </row>
    <row r="39" spans="1:39" ht="24.75" customHeight="1" x14ac:dyDescent="0.2">
      <c r="A39" s="142"/>
      <c r="B39" s="133"/>
      <c r="C39" s="11" t="s">
        <v>3</v>
      </c>
      <c r="D39" s="60">
        <f t="shared" ref="D39:AL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2118540</v>
      </c>
      <c r="AE39" s="15">
        <f t="shared" si="107"/>
        <v>1285694</v>
      </c>
      <c r="AF39" s="15">
        <f t="shared" si="107"/>
        <v>998638</v>
      </c>
      <c r="AG39" s="15">
        <f t="shared" ref="AG39:AH39" si="108">AG94+AG149</f>
        <v>1929706</v>
      </c>
      <c r="AH39" s="15">
        <f t="shared" si="108"/>
        <v>2348640</v>
      </c>
      <c r="AI39" s="15">
        <f t="shared" ref="AI39:AJ39" si="109">AI94+AI149</f>
        <v>564366</v>
      </c>
      <c r="AJ39" s="15">
        <f t="shared" si="109"/>
        <v>1899741.6</v>
      </c>
      <c r="AK39" s="15">
        <f t="shared" ref="AK39" si="110">AK94+AK149</f>
        <v>1831139</v>
      </c>
      <c r="AL39" s="15">
        <f t="shared" si="107"/>
        <v>0</v>
      </c>
      <c r="AM39" s="18">
        <f t="shared" si="10"/>
        <v>12976464.6</v>
      </c>
    </row>
    <row r="40" spans="1:39" ht="12.75" customHeight="1" x14ac:dyDescent="0.2">
      <c r="A40" s="143" t="s">
        <v>41</v>
      </c>
      <c r="B40" s="132" t="s">
        <v>61</v>
      </c>
      <c r="C40" s="10" t="s">
        <v>0</v>
      </c>
      <c r="D40" s="59">
        <f t="shared" ref="D40:AL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342</v>
      </c>
      <c r="T40" s="59">
        <f t="shared" si="111"/>
        <v>0</v>
      </c>
      <c r="U40" s="59">
        <f t="shared" si="111"/>
        <v>3002</v>
      </c>
      <c r="V40" s="59">
        <f t="shared" si="111"/>
        <v>2334</v>
      </c>
      <c r="W40" s="59">
        <f t="shared" si="111"/>
        <v>1775</v>
      </c>
      <c r="X40" s="14">
        <f t="shared" si="111"/>
        <v>4124</v>
      </c>
      <c r="Y40" s="14">
        <f t="shared" si="111"/>
        <v>5819</v>
      </c>
      <c r="Z40" s="14">
        <f t="shared" si="111"/>
        <v>2505</v>
      </c>
      <c r="AA40" s="14">
        <f t="shared" si="111"/>
        <v>3686</v>
      </c>
      <c r="AB40" s="14">
        <f t="shared" si="111"/>
        <v>3534</v>
      </c>
      <c r="AC40" s="14">
        <f t="shared" si="111"/>
        <v>3849</v>
      </c>
      <c r="AD40" s="14">
        <f t="shared" si="111"/>
        <v>5032</v>
      </c>
      <c r="AE40" s="14">
        <f t="shared" si="111"/>
        <v>4641</v>
      </c>
      <c r="AF40" s="14">
        <f t="shared" si="111"/>
        <v>5895</v>
      </c>
      <c r="AG40" s="14">
        <f t="shared" ref="AG40:AH40" si="112">AG95+AG150</f>
        <v>5441</v>
      </c>
      <c r="AH40" s="14">
        <f t="shared" si="112"/>
        <v>5391</v>
      </c>
      <c r="AI40" s="14">
        <f t="shared" ref="AI40:AJ40" si="113">AI95+AI150</f>
        <v>3418</v>
      </c>
      <c r="AJ40" s="14">
        <f t="shared" si="113"/>
        <v>2347</v>
      </c>
      <c r="AK40" s="14">
        <f t="shared" ref="AK40" si="114">AK95+AK150</f>
        <v>3026</v>
      </c>
      <c r="AL40" s="14">
        <f t="shared" si="111"/>
        <v>301</v>
      </c>
      <c r="AM40" s="17">
        <f t="shared" si="10"/>
        <v>66462</v>
      </c>
    </row>
    <row r="41" spans="1:39" ht="12.75" customHeight="1" x14ac:dyDescent="0.2">
      <c r="A41" s="144"/>
      <c r="B41" s="133"/>
      <c r="C41" s="11" t="s">
        <v>3</v>
      </c>
      <c r="D41" s="60">
        <f t="shared" ref="D41:AL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9855</v>
      </c>
      <c r="T41" s="60">
        <f t="shared" si="115"/>
        <v>0</v>
      </c>
      <c r="U41" s="60">
        <f t="shared" si="115"/>
        <v>253930</v>
      </c>
      <c r="V41" s="60">
        <f t="shared" si="115"/>
        <v>178690</v>
      </c>
      <c r="W41" s="60">
        <f t="shared" si="115"/>
        <v>137440.5</v>
      </c>
      <c r="X41" s="15">
        <f t="shared" si="115"/>
        <v>233864</v>
      </c>
      <c r="Y41" s="15">
        <f t="shared" si="115"/>
        <v>416012</v>
      </c>
      <c r="Z41" s="15">
        <f t="shared" si="115"/>
        <v>198044.91999999998</v>
      </c>
      <c r="AA41" s="15">
        <f t="shared" si="115"/>
        <v>295921.41000000003</v>
      </c>
      <c r="AB41" s="15">
        <f t="shared" si="115"/>
        <v>262967.58</v>
      </c>
      <c r="AC41" s="15">
        <f t="shared" si="115"/>
        <v>312540.56</v>
      </c>
      <c r="AD41" s="15">
        <f t="shared" si="115"/>
        <v>390230.788</v>
      </c>
      <c r="AE41" s="15">
        <f t="shared" si="115"/>
        <v>465584.64400000003</v>
      </c>
      <c r="AF41" s="15">
        <f t="shared" si="115"/>
        <v>534206.1399999999</v>
      </c>
      <c r="AG41" s="15">
        <f t="shared" ref="AG41:AH41" si="116">AG96+AG151</f>
        <v>618163.19999999995</v>
      </c>
      <c r="AH41" s="15">
        <f t="shared" si="116"/>
        <v>522097.24</v>
      </c>
      <c r="AI41" s="15">
        <f t="shared" ref="AI41:AJ41" si="117">AI96+AI151</f>
        <v>322327.08999999997</v>
      </c>
      <c r="AJ41" s="15">
        <f t="shared" si="117"/>
        <v>310667</v>
      </c>
      <c r="AK41" s="15">
        <f t="shared" ref="AK41" si="118">AK96+AK151</f>
        <v>237737.8</v>
      </c>
      <c r="AL41" s="15">
        <f t="shared" si="115"/>
        <v>9764.5</v>
      </c>
      <c r="AM41" s="18">
        <f t="shared" si="10"/>
        <v>5710044.3720000004</v>
      </c>
    </row>
    <row r="42" spans="1:39" ht="19.5" customHeight="1" x14ac:dyDescent="0.2">
      <c r="A42" s="144"/>
      <c r="B42" s="132" t="s">
        <v>6</v>
      </c>
      <c r="C42" s="10" t="s">
        <v>0</v>
      </c>
      <c r="D42" s="59">
        <f t="shared" ref="D42:AL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742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" si="122">AK97+AK152</f>
        <v>0</v>
      </c>
      <c r="AL42" s="14">
        <f t="shared" si="119"/>
        <v>0</v>
      </c>
      <c r="AM42" s="17">
        <f t="shared" si="10"/>
        <v>742</v>
      </c>
    </row>
    <row r="43" spans="1:39" ht="24" customHeight="1" x14ac:dyDescent="0.2">
      <c r="A43" s="144"/>
      <c r="B43" s="133"/>
      <c r="C43" s="11" t="s">
        <v>3</v>
      </c>
      <c r="D43" s="60">
        <f t="shared" ref="D43:AL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44520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" si="126">AK98+AK153</f>
        <v>0</v>
      </c>
      <c r="AL43" s="15">
        <f t="shared" si="123"/>
        <v>0</v>
      </c>
      <c r="AM43" s="18">
        <f t="shared" si="10"/>
        <v>44520</v>
      </c>
    </row>
    <row r="44" spans="1:39" ht="12.75" customHeight="1" x14ac:dyDescent="0.2">
      <c r="A44" s="144"/>
      <c r="B44" s="132" t="s">
        <v>62</v>
      </c>
      <c r="C44" s="10" t="s">
        <v>0</v>
      </c>
      <c r="D44" s="59">
        <f t="shared" ref="D44:AL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</v>
      </c>
      <c r="X44" s="14">
        <f t="shared" si="127"/>
        <v>0</v>
      </c>
      <c r="Y44" s="14">
        <f t="shared" si="127"/>
        <v>30</v>
      </c>
      <c r="Z44" s="14">
        <f t="shared" si="127"/>
        <v>33</v>
      </c>
      <c r="AA44" s="14">
        <f t="shared" si="127"/>
        <v>42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" si="130">AK99+AK154</f>
        <v>0</v>
      </c>
      <c r="AL44" s="14">
        <f t="shared" si="127"/>
        <v>0</v>
      </c>
      <c r="AM44" s="17">
        <f t="shared" si="10"/>
        <v>131</v>
      </c>
    </row>
    <row r="45" spans="1:39" ht="12.75" customHeight="1" x14ac:dyDescent="0.2">
      <c r="A45" s="144"/>
      <c r="B45" s="133"/>
      <c r="C45" s="11" t="s">
        <v>3</v>
      </c>
      <c r="D45" s="60">
        <f t="shared" ref="D45:AL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2808</v>
      </c>
      <c r="X45" s="15">
        <f t="shared" si="131"/>
        <v>0</v>
      </c>
      <c r="Y45" s="15">
        <f t="shared" si="131"/>
        <v>3165</v>
      </c>
      <c r="Z45" s="15">
        <f t="shared" si="131"/>
        <v>3481.5</v>
      </c>
      <c r="AA45" s="15">
        <f t="shared" si="131"/>
        <v>4462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" si="134">AK100+AK155</f>
        <v>0</v>
      </c>
      <c r="AL45" s="15">
        <f t="shared" si="131"/>
        <v>0</v>
      </c>
      <c r="AM45" s="18">
        <f t="shared" si="10"/>
        <v>13916.5</v>
      </c>
    </row>
    <row r="46" spans="1:39" ht="12.75" customHeight="1" x14ac:dyDescent="0.2">
      <c r="A46" s="144"/>
      <c r="B46" s="132" t="s">
        <v>63</v>
      </c>
      <c r="C46" s="10" t="s">
        <v>0</v>
      </c>
      <c r="D46" s="59">
        <f t="shared" ref="D46:AL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29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" si="138">AK101+AK156</f>
        <v>0</v>
      </c>
      <c r="AL46" s="14">
        <f t="shared" si="135"/>
        <v>0</v>
      </c>
      <c r="AM46" s="17">
        <f t="shared" si="10"/>
        <v>29</v>
      </c>
    </row>
    <row r="47" spans="1:39" ht="12.75" customHeight="1" x14ac:dyDescent="0.2">
      <c r="A47" s="144"/>
      <c r="B47" s="133"/>
      <c r="C47" s="11" t="s">
        <v>3</v>
      </c>
      <c r="D47" s="60">
        <f t="shared" ref="D47:AL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1609.5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" si="142">AK102+AK157</f>
        <v>0</v>
      </c>
      <c r="AL47" s="15">
        <f t="shared" si="139"/>
        <v>0</v>
      </c>
      <c r="AM47" s="18">
        <f t="shared" si="10"/>
        <v>1609.5</v>
      </c>
    </row>
    <row r="48" spans="1:39" ht="12.75" customHeight="1" x14ac:dyDescent="0.2">
      <c r="A48" s="144"/>
      <c r="B48" s="132" t="s">
        <v>55</v>
      </c>
      <c r="C48" s="86" t="s">
        <v>0</v>
      </c>
      <c r="D48" s="87">
        <f t="shared" ref="D48:AL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36</v>
      </c>
      <c r="AH48" s="87">
        <f t="shared" si="144"/>
        <v>1492</v>
      </c>
      <c r="AI48" s="87">
        <f t="shared" ref="AI48:AJ48" si="145">AI103+AI159</f>
        <v>2356</v>
      </c>
      <c r="AJ48" s="87">
        <f t="shared" si="145"/>
        <v>1411</v>
      </c>
      <c r="AK48" s="87">
        <f t="shared" ref="AK48" si="146">AK103+AK159</f>
        <v>1080</v>
      </c>
      <c r="AL48" s="87">
        <f t="shared" si="143"/>
        <v>0</v>
      </c>
      <c r="AM48" s="87">
        <f t="shared" si="10"/>
        <v>6375</v>
      </c>
    </row>
    <row r="49" spans="1:41" ht="12.75" customHeight="1" x14ac:dyDescent="0.2">
      <c r="A49" s="144"/>
      <c r="B49" s="133"/>
      <c r="C49" s="11" t="s">
        <v>3</v>
      </c>
      <c r="D49" s="88">
        <f t="shared" ref="D49:AL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3608</v>
      </c>
      <c r="AH49" s="88">
        <f t="shared" si="148"/>
        <v>226372.9</v>
      </c>
      <c r="AI49" s="88">
        <f t="shared" ref="AI49:AJ49" si="149">AI104+AI160</f>
        <v>442096.42200000002</v>
      </c>
      <c r="AJ49" s="88">
        <f t="shared" si="149"/>
        <v>299427.90999999997</v>
      </c>
      <c r="AK49" s="88">
        <f t="shared" ref="AK49" si="150">AK104+AK160</f>
        <v>224431.58000000002</v>
      </c>
      <c r="AL49" s="88">
        <f t="shared" si="147"/>
        <v>96</v>
      </c>
      <c r="AM49" s="88">
        <f t="shared" si="10"/>
        <v>1196032.8120000002</v>
      </c>
    </row>
    <row r="50" spans="1:41" ht="12.75" customHeight="1" x14ac:dyDescent="0.2">
      <c r="A50" s="144"/>
      <c r="B50" s="132" t="s">
        <v>68</v>
      </c>
      <c r="C50" s="10" t="s">
        <v>0</v>
      </c>
      <c r="D50" s="87">
        <f t="shared" ref="D50:AL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155</v>
      </c>
      <c r="AE50" s="87">
        <f t="shared" si="151"/>
        <v>311</v>
      </c>
      <c r="AF50" s="87">
        <f t="shared" si="151"/>
        <v>258</v>
      </c>
      <c r="AG50" s="87">
        <f t="shared" ref="AG50:AH50" si="152">AG105+AG161</f>
        <v>57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" si="154">AK105+AK161</f>
        <v>0</v>
      </c>
      <c r="AL50" s="87">
        <f t="shared" si="151"/>
        <v>0</v>
      </c>
      <c r="AM50" s="87">
        <f t="shared" si="10"/>
        <v>783</v>
      </c>
    </row>
    <row r="51" spans="1:41" ht="12.75" customHeight="1" x14ac:dyDescent="0.2">
      <c r="A51" s="145"/>
      <c r="B51" s="133"/>
      <c r="C51" s="11" t="s">
        <v>3</v>
      </c>
      <c r="D51" s="88">
        <f t="shared" ref="D51:AL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33266.25</v>
      </c>
      <c r="AE51" s="88">
        <f t="shared" si="155"/>
        <v>65408.39</v>
      </c>
      <c r="AF51" s="88">
        <f t="shared" si="155"/>
        <v>59635.86</v>
      </c>
      <c r="AG51" s="88">
        <f t="shared" ref="AG51:AH51" si="156">AG106+AG162</f>
        <v>14198.66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19053.039999999997</v>
      </c>
      <c r="AK51" s="88">
        <f t="shared" ref="AK51" si="158">AK106+AK162</f>
        <v>2153.34</v>
      </c>
      <c r="AL51" s="88">
        <f t="shared" si="155"/>
        <v>1428.58</v>
      </c>
      <c r="AM51" s="88">
        <f t="shared" si="10"/>
        <v>195144.12</v>
      </c>
    </row>
    <row r="52" spans="1:41" ht="12.75" customHeight="1" x14ac:dyDescent="0.2">
      <c r="A52" s="142" t="s">
        <v>30</v>
      </c>
      <c r="B52" s="146" t="s">
        <v>64</v>
      </c>
      <c r="C52" s="10" t="s">
        <v>0</v>
      </c>
      <c r="D52" s="59">
        <f t="shared" ref="D52:AL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470</v>
      </c>
      <c r="AC52" s="14">
        <f t="shared" si="159"/>
        <v>246</v>
      </c>
      <c r="AD52" s="14">
        <f t="shared" si="159"/>
        <v>832</v>
      </c>
      <c r="AE52" s="14">
        <f t="shared" si="159"/>
        <v>889</v>
      </c>
      <c r="AF52" s="14">
        <f t="shared" si="159"/>
        <v>638</v>
      </c>
      <c r="AG52" s="14">
        <f t="shared" ref="AG52:AH52" si="160">AG107+AG162</f>
        <v>665</v>
      </c>
      <c r="AH52" s="14">
        <f t="shared" si="160"/>
        <v>773</v>
      </c>
      <c r="AI52" s="14">
        <f t="shared" ref="AI52:AJ52" si="161">AI107+AI162</f>
        <v>919</v>
      </c>
      <c r="AJ52" s="14">
        <f t="shared" si="161"/>
        <v>904</v>
      </c>
      <c r="AK52" s="14">
        <f t="shared" ref="AK52" si="162">AK107+AK162</f>
        <v>707</v>
      </c>
      <c r="AL52" s="14">
        <f t="shared" si="159"/>
        <v>0</v>
      </c>
      <c r="AM52" s="17">
        <f t="shared" si="10"/>
        <v>7043</v>
      </c>
    </row>
    <row r="53" spans="1:41" ht="12.75" customHeight="1" x14ac:dyDescent="0.2">
      <c r="A53" s="142"/>
      <c r="B53" s="146"/>
      <c r="C53" s="11" t="s">
        <v>3</v>
      </c>
      <c r="D53" s="60">
        <f t="shared" ref="D53:AL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78960</v>
      </c>
      <c r="AC53" s="15">
        <f t="shared" si="163"/>
        <v>40778.400000000001</v>
      </c>
      <c r="AD53" s="15">
        <f t="shared" si="163"/>
        <v>142368</v>
      </c>
      <c r="AE53" s="15">
        <f t="shared" si="163"/>
        <v>153870</v>
      </c>
      <c r="AF53" s="15">
        <f t="shared" si="163"/>
        <v>115289</v>
      </c>
      <c r="AG53" s="15">
        <f t="shared" ref="AG53:AH53" si="164">AG108+AG163</f>
        <v>114341</v>
      </c>
      <c r="AH53" s="15">
        <f t="shared" si="164"/>
        <v>137918</v>
      </c>
      <c r="AI53" s="15">
        <f t="shared" ref="AI53:AJ53" si="165">AI108+AI163</f>
        <v>171523.15</v>
      </c>
      <c r="AJ53" s="15">
        <f t="shared" si="165"/>
        <v>171131</v>
      </c>
      <c r="AK53" s="15">
        <f t="shared" ref="AK53" si="166">AK108+AK163</f>
        <v>129254.6</v>
      </c>
      <c r="AL53" s="15">
        <f t="shared" si="163"/>
        <v>0</v>
      </c>
      <c r="AM53" s="18">
        <f t="shared" si="10"/>
        <v>1255433.1500000001</v>
      </c>
    </row>
    <row r="54" spans="1:41" ht="20.25" customHeight="1" x14ac:dyDescent="0.2">
      <c r="A54" s="142"/>
      <c r="B54" s="146" t="s">
        <v>70</v>
      </c>
      <c r="C54" s="10" t="s">
        <v>0</v>
      </c>
      <c r="D54" s="59">
        <f>D109+D164</f>
        <v>0</v>
      </c>
      <c r="E54" s="59">
        <f t="shared" ref="E54:AL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1150</v>
      </c>
      <c r="AI54" s="59">
        <f t="shared" si="167"/>
        <v>1397</v>
      </c>
      <c r="AJ54" s="59">
        <f t="shared" si="167"/>
        <v>0</v>
      </c>
      <c r="AK54" s="59">
        <f t="shared" ref="AK54" si="168">AK109+AK164</f>
        <v>0</v>
      </c>
      <c r="AL54" s="59">
        <f t="shared" si="167"/>
        <v>0</v>
      </c>
      <c r="AM54" s="17">
        <f t="shared" ref="AM54:AM55" si="169">SUM(D54:AL54)</f>
        <v>2547</v>
      </c>
    </row>
    <row r="55" spans="1:41" ht="20.25" customHeight="1" x14ac:dyDescent="0.2">
      <c r="A55" s="142"/>
      <c r="B55" s="146"/>
      <c r="C55" s="11" t="s">
        <v>3</v>
      </c>
      <c r="D55" s="60">
        <f>D110+D165</f>
        <v>0</v>
      </c>
      <c r="E55" s="60">
        <f t="shared" ref="E55:AL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21500.62</v>
      </c>
      <c r="AI55" s="60">
        <f t="shared" si="170"/>
        <v>25316.09</v>
      </c>
      <c r="AJ55" s="60">
        <f t="shared" si="170"/>
        <v>0</v>
      </c>
      <c r="AK55" s="60">
        <f t="shared" ref="AK55" si="171">AK110+AK165</f>
        <v>0</v>
      </c>
      <c r="AL55" s="60">
        <f t="shared" si="170"/>
        <v>0</v>
      </c>
      <c r="AM55" s="18">
        <f t="shared" si="169"/>
        <v>46816.71</v>
      </c>
    </row>
    <row r="56" spans="1:41" ht="12.75" customHeight="1" x14ac:dyDescent="0.2">
      <c r="A56" s="3" t="str">
        <f>'Ingreso de Datos 2024'!A55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</row>
    <row r="57" spans="1:41" ht="12.75" customHeight="1" x14ac:dyDescent="0.2">
      <c r="A57" s="3" t="str">
        <f>'Ingreso de Datos 2024'!A56</f>
        <v>Publicado el 29-02-2024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47" t="s">
        <v>51</v>
      </c>
      <c r="B62" s="148"/>
      <c r="C62" s="149"/>
      <c r="D62" s="153" t="s">
        <v>4</v>
      </c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7" t="s">
        <v>5</v>
      </c>
    </row>
    <row r="63" spans="1:41" s="7" customFormat="1" ht="12.75" customHeight="1" thickBot="1" x14ac:dyDescent="0.25">
      <c r="A63" s="150"/>
      <c r="B63" s="151"/>
      <c r="C63" s="152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58"/>
      <c r="AN63" s="1"/>
      <c r="AO63" s="1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L64" si="172">E67+E69+E71+E73+E75+E77+E79+E81+E83+E85+E87+E89+E91+E93+E95+E97+E99+E101+E103+E105+E107+E109</f>
        <v>4318</v>
      </c>
      <c r="F64" s="50">
        <f t="shared" si="172"/>
        <v>5095</v>
      </c>
      <c r="G64" s="50">
        <f t="shared" si="172"/>
        <v>5604</v>
      </c>
      <c r="H64" s="50">
        <f t="shared" si="172"/>
        <v>5103</v>
      </c>
      <c r="I64" s="50">
        <f t="shared" si="172"/>
        <v>4367</v>
      </c>
      <c r="J64" s="50">
        <f t="shared" si="172"/>
        <v>5029</v>
      </c>
      <c r="K64" s="50">
        <f t="shared" si="172"/>
        <v>4437</v>
      </c>
      <c r="L64" s="50">
        <f t="shared" si="172"/>
        <v>5575</v>
      </c>
      <c r="M64" s="50">
        <f t="shared" si="172"/>
        <v>5471</v>
      </c>
      <c r="N64" s="50">
        <f t="shared" si="172"/>
        <v>4905</v>
      </c>
      <c r="O64" s="50">
        <f t="shared" si="172"/>
        <v>6203</v>
      </c>
      <c r="P64" s="50">
        <f t="shared" si="172"/>
        <v>7079</v>
      </c>
      <c r="Q64" s="50">
        <f t="shared" si="172"/>
        <v>6004</v>
      </c>
      <c r="R64" s="50">
        <f t="shared" si="172"/>
        <v>5962</v>
      </c>
      <c r="S64" s="50">
        <f t="shared" si="172"/>
        <v>8255</v>
      </c>
      <c r="T64" s="50">
        <f t="shared" si="172"/>
        <v>6277</v>
      </c>
      <c r="U64" s="50">
        <f t="shared" si="172"/>
        <v>12551</v>
      </c>
      <c r="V64" s="50">
        <f t="shared" si="172"/>
        <v>5627</v>
      </c>
      <c r="W64" s="50">
        <f t="shared" si="172"/>
        <v>9797</v>
      </c>
      <c r="X64" s="50">
        <f t="shared" si="172"/>
        <v>3312</v>
      </c>
      <c r="Y64" s="50">
        <f t="shared" si="172"/>
        <v>4841</v>
      </c>
      <c r="Z64" s="50">
        <f t="shared" si="172"/>
        <v>5971</v>
      </c>
      <c r="AA64" s="50">
        <f t="shared" si="172"/>
        <v>9495</v>
      </c>
      <c r="AB64" s="50">
        <f t="shared" si="172"/>
        <v>7886</v>
      </c>
      <c r="AC64" s="50">
        <f t="shared" si="172"/>
        <v>14049</v>
      </c>
      <c r="AD64" s="50">
        <f t="shared" si="172"/>
        <v>13758</v>
      </c>
      <c r="AE64" s="50">
        <f t="shared" si="172"/>
        <v>11851</v>
      </c>
      <c r="AF64" s="50">
        <f t="shared" si="172"/>
        <v>10985</v>
      </c>
      <c r="AG64" s="50">
        <f t="shared" si="172"/>
        <v>11986</v>
      </c>
      <c r="AH64" s="50">
        <f t="shared" si="172"/>
        <v>15641</v>
      </c>
      <c r="AI64" s="50">
        <f t="shared" si="172"/>
        <v>11878</v>
      </c>
      <c r="AJ64" s="50">
        <f t="shared" si="172"/>
        <v>11086</v>
      </c>
      <c r="AK64" s="50">
        <f t="shared" ref="AK64" si="173">AK67+AK69+AK71+AK73+AK75+AK77+AK79+AK81+AK83+AK85+AK87+AK89+AK91+AK93+AK95+AK97+AK99+AK101+AK103+AK105+AK107+AK109</f>
        <v>9120</v>
      </c>
      <c r="AL64" s="50">
        <f t="shared" si="172"/>
        <v>344</v>
      </c>
      <c r="AM64" s="31">
        <f>SUM(D64:AL64)</f>
        <v>263276</v>
      </c>
      <c r="AN64" s="1"/>
      <c r="AO64" s="1"/>
    </row>
    <row r="65" spans="1:41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L65" si="174">E68+E70+E72+E74+E76+E78+E80+E82+E84+E86+E88+E90+E92+E94+E96+E98+E100+E102+E104+E106+E108+E110</f>
        <v>492680</v>
      </c>
      <c r="F65" s="51">
        <f t="shared" si="174"/>
        <v>553670</v>
      </c>
      <c r="G65" s="51">
        <f t="shared" si="174"/>
        <v>644750</v>
      </c>
      <c r="H65" s="51">
        <f t="shared" si="174"/>
        <v>579083</v>
      </c>
      <c r="I65" s="51">
        <f t="shared" si="174"/>
        <v>484920</v>
      </c>
      <c r="J65" s="51">
        <f t="shared" si="174"/>
        <v>568117</v>
      </c>
      <c r="K65" s="51">
        <f t="shared" si="174"/>
        <v>522920</v>
      </c>
      <c r="L65" s="51">
        <f t="shared" si="174"/>
        <v>663427</v>
      </c>
      <c r="M65" s="51">
        <f t="shared" si="174"/>
        <v>694890</v>
      </c>
      <c r="N65" s="51">
        <f t="shared" si="174"/>
        <v>653559</v>
      </c>
      <c r="O65" s="51">
        <f t="shared" si="174"/>
        <v>803920</v>
      </c>
      <c r="P65" s="51">
        <f t="shared" si="174"/>
        <v>879059</v>
      </c>
      <c r="Q65" s="51">
        <f t="shared" si="174"/>
        <v>863257</v>
      </c>
      <c r="R65" s="51">
        <f t="shared" si="174"/>
        <v>991936</v>
      </c>
      <c r="S65" s="51">
        <f t="shared" si="174"/>
        <v>1262256</v>
      </c>
      <c r="T65" s="51">
        <f t="shared" si="174"/>
        <v>869530</v>
      </c>
      <c r="U65" s="51">
        <f t="shared" si="174"/>
        <v>2903048</v>
      </c>
      <c r="V65" s="51">
        <f t="shared" si="174"/>
        <v>983670.11</v>
      </c>
      <c r="W65" s="51">
        <f t="shared" si="174"/>
        <v>3348775.34</v>
      </c>
      <c r="X65" s="51">
        <f t="shared" si="174"/>
        <v>1179140.1000000001</v>
      </c>
      <c r="Y65" s="51">
        <f t="shared" si="174"/>
        <v>1655061.78</v>
      </c>
      <c r="Z65" s="51">
        <f t="shared" si="174"/>
        <v>1913093.3800000001</v>
      </c>
      <c r="AA65" s="51">
        <f t="shared" si="174"/>
        <v>3150843.05</v>
      </c>
      <c r="AB65" s="51">
        <f t="shared" si="174"/>
        <v>2112650.3156222305</v>
      </c>
      <c r="AC65" s="51">
        <f t="shared" si="174"/>
        <v>5099334.18</v>
      </c>
      <c r="AD65" s="51">
        <f t="shared" si="174"/>
        <v>4710127.8279999997</v>
      </c>
      <c r="AE65" s="51">
        <f t="shared" si="174"/>
        <v>4187783.3709999998</v>
      </c>
      <c r="AF65" s="51">
        <f t="shared" si="174"/>
        <v>2930814.5949999993</v>
      </c>
      <c r="AG65" s="51">
        <f t="shared" si="174"/>
        <v>3629394.6730000004</v>
      </c>
      <c r="AH65" s="51">
        <f t="shared" si="174"/>
        <v>4403656.5330000008</v>
      </c>
      <c r="AI65" s="51">
        <f t="shared" si="174"/>
        <v>3600156.5595</v>
      </c>
      <c r="AJ65" s="51">
        <f t="shared" si="174"/>
        <v>6148302.0200000014</v>
      </c>
      <c r="AK65" s="51">
        <f t="shared" ref="AK65" si="175">AK68+AK70+AK72+AK74+AK76+AK78+AK80+AK82+AK84+AK86+AK88+AK90+AK92+AK94+AK96+AK98+AK100+AK102+AK104+AK106+AK108+AK110</f>
        <v>4077173.4649999999</v>
      </c>
      <c r="AL65" s="51">
        <f t="shared" si="174"/>
        <v>48163.08</v>
      </c>
      <c r="AM65" s="33">
        <f>SUM(D65:AL65)</f>
        <v>68002212.380122229</v>
      </c>
      <c r="AN65" s="1"/>
      <c r="AO65" s="1"/>
    </row>
    <row r="66" spans="1:41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9"/>
    </row>
    <row r="67" spans="1:41" ht="12.75" customHeight="1" x14ac:dyDescent="0.2">
      <c r="A67" s="155" t="s">
        <v>23</v>
      </c>
      <c r="B67" s="132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f>'Ingreso de Datos 2024'!J9</f>
        <v>0</v>
      </c>
      <c r="AM67" s="17">
        <f t="shared" ref="AM67:AM110" si="176">SUM(D67:AL67)</f>
        <v>22070</v>
      </c>
      <c r="AO67" s="61"/>
    </row>
    <row r="68" spans="1:41" ht="12.75" customHeight="1" x14ac:dyDescent="0.2">
      <c r="A68" s="156"/>
      <c r="B68" s="133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f>'Ingreso de Datos 2024'!J10</f>
        <v>0</v>
      </c>
      <c r="AM68" s="18">
        <f t="shared" si="176"/>
        <v>3346043.66</v>
      </c>
      <c r="AO68" s="61"/>
    </row>
    <row r="69" spans="1:41" ht="12.75" customHeight="1" x14ac:dyDescent="0.2">
      <c r="A69" s="156"/>
      <c r="B69" s="132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f>'Ingreso de Datos 2024'!J11</f>
        <v>0</v>
      </c>
      <c r="AM69" s="17">
        <f t="shared" si="176"/>
        <v>20157</v>
      </c>
      <c r="AO69" s="61"/>
    </row>
    <row r="70" spans="1:41" ht="12.75" customHeight="1" x14ac:dyDescent="0.2">
      <c r="A70" s="156"/>
      <c r="B70" s="133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f>'Ingreso de Datos 2024'!J12</f>
        <v>0</v>
      </c>
      <c r="AM70" s="18">
        <f t="shared" si="176"/>
        <v>2481860</v>
      </c>
      <c r="AO70" s="61"/>
    </row>
    <row r="71" spans="1:41" ht="12.75" customHeight="1" x14ac:dyDescent="0.2">
      <c r="A71" s="156"/>
      <c r="B71" s="132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f>'Ingreso de Datos 2024'!J13</f>
        <v>0</v>
      </c>
      <c r="AM71" s="17">
        <f t="shared" si="176"/>
        <v>7388</v>
      </c>
      <c r="AO71" s="61"/>
    </row>
    <row r="72" spans="1:41" ht="12.75" customHeight="1" x14ac:dyDescent="0.2">
      <c r="A72" s="156"/>
      <c r="B72" s="133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f>'Ingreso de Datos 2024'!J14</f>
        <v>0</v>
      </c>
      <c r="AM72" s="18">
        <f t="shared" si="176"/>
        <v>980345</v>
      </c>
      <c r="AO72" s="61"/>
    </row>
    <row r="73" spans="1:41" ht="12.75" customHeight="1" x14ac:dyDescent="0.2">
      <c r="A73" s="156"/>
      <c r="B73" s="132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f>'Ingreso de Datos 2024'!J15</f>
        <v>0</v>
      </c>
      <c r="AM73" s="17">
        <f t="shared" si="176"/>
        <v>19351</v>
      </c>
      <c r="AO73" s="61"/>
    </row>
    <row r="74" spans="1:41" ht="12.75" customHeight="1" x14ac:dyDescent="0.2">
      <c r="A74" s="156"/>
      <c r="B74" s="133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f>'Ingreso de Datos 2024'!J16</f>
        <v>0</v>
      </c>
      <c r="AM74" s="18">
        <f t="shared" si="176"/>
        <v>7899698.1399999997</v>
      </c>
      <c r="AO74" s="61"/>
    </row>
    <row r="75" spans="1:41" ht="12.75" customHeight="1" x14ac:dyDescent="0.2">
      <c r="A75" s="156"/>
      <c r="B75" s="132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v>789</v>
      </c>
      <c r="AL75" s="14">
        <f>'Ingreso de Datos 2024'!J17</f>
        <v>19</v>
      </c>
      <c r="AM75" s="17">
        <f t="shared" si="176"/>
        <v>17565</v>
      </c>
      <c r="AO75" s="61"/>
    </row>
    <row r="76" spans="1:41" ht="12.75" customHeight="1" x14ac:dyDescent="0.2">
      <c r="A76" s="156"/>
      <c r="B76" s="133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v>1321408.8999999999</v>
      </c>
      <c r="AL76" s="15">
        <f>'Ingreso de Datos 2024'!J18</f>
        <v>27426</v>
      </c>
      <c r="AM76" s="18">
        <f t="shared" si="176"/>
        <v>15255835.745122232</v>
      </c>
      <c r="AO76" s="61"/>
    </row>
    <row r="77" spans="1:41" ht="12.75" customHeight="1" x14ac:dyDescent="0.2">
      <c r="A77" s="156"/>
      <c r="B77" s="132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v>2</v>
      </c>
      <c r="AL77" s="17">
        <f>'Ingreso de Datos 2024'!J19</f>
        <v>0</v>
      </c>
      <c r="AM77" s="17">
        <f t="shared" ref="AM77:AM80" si="177">SUM(D77:AL77)</f>
        <v>1348</v>
      </c>
      <c r="AO77" s="61"/>
    </row>
    <row r="78" spans="1:41" ht="12.75" customHeight="1" x14ac:dyDescent="0.2">
      <c r="A78" s="156"/>
      <c r="B78" s="154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v>87551.245000000039</v>
      </c>
      <c r="AL78" s="18">
        <f>'Ingreso de Datos 2024'!J20</f>
        <v>1200</v>
      </c>
      <c r="AM78" s="18">
        <f t="shared" si="177"/>
        <v>1425710.3210000002</v>
      </c>
      <c r="AO78" s="61"/>
    </row>
    <row r="79" spans="1:41" ht="12.75" customHeight="1" x14ac:dyDescent="0.2">
      <c r="A79" s="142" t="s">
        <v>44</v>
      </c>
      <c r="B79" s="132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f>'Ingreso de Datos 2024'!J21</f>
        <v>0</v>
      </c>
      <c r="AM79" s="17">
        <f t="shared" si="177"/>
        <v>16554</v>
      </c>
      <c r="AO79" s="61"/>
    </row>
    <row r="80" spans="1:41" ht="12.75" customHeight="1" x14ac:dyDescent="0.2">
      <c r="A80" s="142"/>
      <c r="B80" s="133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f>'Ingreso de Datos 2024'!J22</f>
        <v>0</v>
      </c>
      <c r="AM80" s="18">
        <f t="shared" si="177"/>
        <v>2041960</v>
      </c>
      <c r="AO80" s="61"/>
    </row>
    <row r="81" spans="1:41" ht="12.75" customHeight="1" x14ac:dyDescent="0.2">
      <c r="A81" s="142"/>
      <c r="B81" s="132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f>'Ingreso de Datos 2024'!J23</f>
        <v>0</v>
      </c>
      <c r="AM81" s="17">
        <f t="shared" si="176"/>
        <v>13603</v>
      </c>
      <c r="AO81" s="61"/>
    </row>
    <row r="82" spans="1:41" ht="12.75" customHeight="1" x14ac:dyDescent="0.2">
      <c r="A82" s="142"/>
      <c r="B82" s="133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f>'Ingreso de Datos 2024'!J24</f>
        <v>0</v>
      </c>
      <c r="AM82" s="18">
        <f t="shared" si="176"/>
        <v>1176400</v>
      </c>
      <c r="AO82" s="61"/>
    </row>
    <row r="83" spans="1:41" ht="12.75" customHeight="1" x14ac:dyDescent="0.2">
      <c r="A83" s="142"/>
      <c r="B83" s="132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v>133</v>
      </c>
      <c r="AL83" s="14">
        <f>'Ingreso de Datos 2024'!J25</f>
        <v>24</v>
      </c>
      <c r="AM83" s="17">
        <f t="shared" si="176"/>
        <v>1415</v>
      </c>
      <c r="AO83" s="61"/>
    </row>
    <row r="84" spans="1:41" ht="12.75" customHeight="1" x14ac:dyDescent="0.2">
      <c r="A84" s="142"/>
      <c r="B84" s="133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v>45587</v>
      </c>
      <c r="AL84" s="15">
        <f>'Ingreso de Datos 2024'!J26</f>
        <v>8248</v>
      </c>
      <c r="AM84" s="18">
        <f t="shared" si="176"/>
        <v>331683.86</v>
      </c>
      <c r="AO84" s="61"/>
    </row>
    <row r="85" spans="1:41" ht="12.75" customHeight="1" x14ac:dyDescent="0.2">
      <c r="A85" s="142"/>
      <c r="B85" s="132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f>'Ingreso de Datos 2024'!J27</f>
        <v>0</v>
      </c>
      <c r="AM85" s="17">
        <f t="shared" si="176"/>
        <v>14713</v>
      </c>
      <c r="AO85" s="61"/>
    </row>
    <row r="86" spans="1:41" ht="12.75" customHeight="1" x14ac:dyDescent="0.2">
      <c r="A86" s="142"/>
      <c r="B86" s="133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>'Ingreso de Datos 2024'!J28</f>
        <v>0</v>
      </c>
      <c r="AM86" s="18">
        <f t="shared" si="176"/>
        <v>1808123</v>
      </c>
      <c r="AO86" s="61"/>
    </row>
    <row r="87" spans="1:41" ht="12.75" customHeight="1" x14ac:dyDescent="0.2">
      <c r="A87" s="142"/>
      <c r="B87" s="132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f>'Ingreso de Datos 2024'!J29</f>
        <v>0</v>
      </c>
      <c r="AM87" s="17">
        <f t="shared" si="176"/>
        <v>3042</v>
      </c>
      <c r="AO87" s="61"/>
    </row>
    <row r="88" spans="1:41" ht="12.75" customHeight="1" x14ac:dyDescent="0.2">
      <c r="A88" s="142"/>
      <c r="B88" s="133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>'Ingreso de Datos 2024'!J30</f>
        <v>0</v>
      </c>
      <c r="AM88" s="18">
        <f t="shared" si="176"/>
        <v>1160680</v>
      </c>
      <c r="AO88" s="61"/>
    </row>
    <row r="89" spans="1:41" ht="21" customHeight="1" x14ac:dyDescent="0.2">
      <c r="A89" s="142"/>
      <c r="B89" s="132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897</v>
      </c>
      <c r="AK89" s="14">
        <v>410</v>
      </c>
      <c r="AL89" s="14">
        <f>'Ingreso de Datos 2024'!J31</f>
        <v>0</v>
      </c>
      <c r="AM89" s="17">
        <f t="shared" si="176"/>
        <v>19347</v>
      </c>
      <c r="AO89" s="61"/>
    </row>
    <row r="90" spans="1:41" ht="21" customHeight="1" x14ac:dyDescent="0.2">
      <c r="A90" s="142"/>
      <c r="B90" s="133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411300</v>
      </c>
      <c r="AK90" s="15">
        <v>197910</v>
      </c>
      <c r="AL90" s="15">
        <f>'Ingreso de Datos 2024'!J32</f>
        <v>0</v>
      </c>
      <c r="AM90" s="18">
        <f t="shared" si="176"/>
        <v>6964317.9900000002</v>
      </c>
      <c r="AO90" s="61"/>
    </row>
    <row r="91" spans="1:41" ht="12.75" customHeight="1" x14ac:dyDescent="0.2">
      <c r="A91" s="142"/>
      <c r="B91" s="132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f>'Ingreso de Datos 2024'!J33</f>
        <v>0</v>
      </c>
      <c r="AM91" s="17">
        <f t="shared" si="176"/>
        <v>5361</v>
      </c>
      <c r="AO91" s="61"/>
    </row>
    <row r="92" spans="1:41" ht="12.75" customHeight="1" x14ac:dyDescent="0.2">
      <c r="A92" s="142"/>
      <c r="B92" s="133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>'Ingreso de Datos 2024'!J34</f>
        <v>0</v>
      </c>
      <c r="AM92" s="18">
        <f t="shared" si="176"/>
        <v>2230176</v>
      </c>
      <c r="AO92" s="61"/>
    </row>
    <row r="93" spans="1:41" ht="18.75" customHeight="1" x14ac:dyDescent="0.2">
      <c r="A93" s="142"/>
      <c r="B93" s="132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v>2973</v>
      </c>
      <c r="AL93" s="14">
        <f>'Ingreso de Datos 2024'!J35</f>
        <v>0</v>
      </c>
      <c r="AM93" s="17">
        <f t="shared" si="176"/>
        <v>25820</v>
      </c>
      <c r="AO93" s="61"/>
    </row>
    <row r="94" spans="1:41" ht="18.75" customHeight="1" x14ac:dyDescent="0.2">
      <c r="A94" s="142"/>
      <c r="B94" s="133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v>1831139</v>
      </c>
      <c r="AL94" s="15">
        <f>'Ingreso de Datos 2024'!J36</f>
        <v>0</v>
      </c>
      <c r="AM94" s="18">
        <f t="shared" si="176"/>
        <v>12976464.6</v>
      </c>
      <c r="AO94" s="61"/>
    </row>
    <row r="95" spans="1:41" ht="12.75" customHeight="1" x14ac:dyDescent="0.2">
      <c r="A95" s="143" t="s">
        <v>41</v>
      </c>
      <c r="B95" s="132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v>3026</v>
      </c>
      <c r="AL95" s="14">
        <f>'Ingreso de Datos 2024'!J37</f>
        <v>301</v>
      </c>
      <c r="AM95" s="17">
        <f t="shared" si="176"/>
        <v>57892</v>
      </c>
      <c r="AO95" s="61"/>
    </row>
    <row r="96" spans="1:41" ht="12.75" customHeight="1" x14ac:dyDescent="0.2">
      <c r="A96" s="144"/>
      <c r="B96" s="133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v>237737.8</v>
      </c>
      <c r="AL96" s="15">
        <f>'Ingreso de Datos 2024'!J38</f>
        <v>9764.5</v>
      </c>
      <c r="AM96" s="18">
        <f t="shared" si="176"/>
        <v>5169441.2719999999</v>
      </c>
      <c r="AO96" s="61"/>
    </row>
    <row r="97" spans="1:41" ht="16.5" customHeight="1" x14ac:dyDescent="0.2">
      <c r="A97" s="144"/>
      <c r="B97" s="132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f>'Ingreso de Datos 2024'!J39</f>
        <v>0</v>
      </c>
      <c r="AM97" s="17">
        <f t="shared" si="176"/>
        <v>742</v>
      </c>
      <c r="AO97" s="61"/>
    </row>
    <row r="98" spans="1:41" ht="21" customHeight="1" x14ac:dyDescent="0.2">
      <c r="A98" s="144"/>
      <c r="B98" s="133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f>'Ingreso de Datos 2024'!J40</f>
        <v>0</v>
      </c>
      <c r="AM98" s="18">
        <f t="shared" si="176"/>
        <v>44520</v>
      </c>
      <c r="AO98" s="61"/>
    </row>
    <row r="99" spans="1:41" ht="12.75" customHeight="1" x14ac:dyDescent="0.2">
      <c r="A99" s="144"/>
      <c r="B99" s="132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f>'Ingreso de Datos 2024'!J41</f>
        <v>0</v>
      </c>
      <c r="AM99" s="17">
        <f t="shared" si="176"/>
        <v>131</v>
      </c>
      <c r="AO99" s="61"/>
    </row>
    <row r="100" spans="1:41" ht="12.75" customHeight="1" x14ac:dyDescent="0.2">
      <c r="A100" s="144"/>
      <c r="B100" s="133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f>'Ingreso de Datos 2024'!J42</f>
        <v>0</v>
      </c>
      <c r="AM100" s="18">
        <f t="shared" si="176"/>
        <v>13916.5</v>
      </c>
      <c r="AO100" s="61"/>
    </row>
    <row r="101" spans="1:41" ht="12.75" customHeight="1" x14ac:dyDescent="0.2">
      <c r="A101" s="144"/>
      <c r="B101" s="132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f>'Ingreso de Datos 2024'!J43</f>
        <v>0</v>
      </c>
      <c r="AM101" s="17">
        <f t="shared" si="176"/>
        <v>29</v>
      </c>
      <c r="AO101" s="61"/>
    </row>
    <row r="102" spans="1:41" ht="12.75" customHeight="1" x14ac:dyDescent="0.2">
      <c r="A102" s="144"/>
      <c r="B102" s="133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>'Ingreso de Datos 2024'!J44</f>
        <v>0</v>
      </c>
      <c r="AM102" s="18">
        <f t="shared" si="176"/>
        <v>1609.5</v>
      </c>
      <c r="AO102" s="61"/>
    </row>
    <row r="103" spans="1:41" ht="12.75" customHeight="1" x14ac:dyDescent="0.2">
      <c r="A103" s="144"/>
      <c r="B103" s="132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v>1080</v>
      </c>
      <c r="AL103" s="14">
        <f>'Ingreso de Datos 2024'!J45</f>
        <v>0</v>
      </c>
      <c r="AM103" s="87">
        <f t="shared" si="176"/>
        <v>6375</v>
      </c>
      <c r="AO103" s="61"/>
    </row>
    <row r="104" spans="1:41" ht="12.75" customHeight="1" x14ac:dyDescent="0.2">
      <c r="A104" s="144"/>
      <c r="B104" s="133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v>224431.58000000002</v>
      </c>
      <c r="AL104" s="15">
        <f>'Ingreso de Datos 2024'!J46</f>
        <v>96</v>
      </c>
      <c r="AM104" s="88">
        <f t="shared" si="176"/>
        <v>1196032.8120000002</v>
      </c>
      <c r="AO104" s="61"/>
    </row>
    <row r="105" spans="1:41" ht="12.75" customHeight="1" x14ac:dyDescent="0.2">
      <c r="A105" s="144"/>
      <c r="B105" s="132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7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v>0</v>
      </c>
      <c r="AL105" s="59">
        <f>'Ingreso de Datos 2024'!J47</f>
        <v>0</v>
      </c>
      <c r="AM105" s="87">
        <f t="shared" si="176"/>
        <v>783</v>
      </c>
      <c r="AO105" s="61"/>
    </row>
    <row r="106" spans="1:41" ht="12.75" customHeight="1" x14ac:dyDescent="0.2">
      <c r="A106" s="145"/>
      <c r="B106" s="133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8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v>2153.34</v>
      </c>
      <c r="AL106" s="60">
        <f>'Ingreso de Datos 2024'!J48</f>
        <v>1428.58</v>
      </c>
      <c r="AM106" s="88">
        <f t="shared" si="176"/>
        <v>195144.12</v>
      </c>
      <c r="AO106" s="61"/>
    </row>
    <row r="107" spans="1:41" ht="12.75" customHeight="1" x14ac:dyDescent="0.2">
      <c r="A107" s="142" t="s">
        <v>30</v>
      </c>
      <c r="B107" s="146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v>707</v>
      </c>
      <c r="AL107" s="17">
        <f>'Ingreso de Datos 2024'!J49</f>
        <v>0</v>
      </c>
      <c r="AM107" s="17">
        <f t="shared" si="176"/>
        <v>7043</v>
      </c>
      <c r="AO107" s="61"/>
    </row>
    <row r="108" spans="1:41" ht="12.75" customHeight="1" x14ac:dyDescent="0.2">
      <c r="A108" s="142"/>
      <c r="B108" s="146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v>129254.6</v>
      </c>
      <c r="AL108" s="18">
        <f>'Ingreso de Datos 2024'!J50</f>
        <v>0</v>
      </c>
      <c r="AM108" s="18">
        <f t="shared" si="176"/>
        <v>1255433.1500000001</v>
      </c>
      <c r="AO108" s="61"/>
    </row>
    <row r="109" spans="1:41" ht="23.25" customHeight="1" x14ac:dyDescent="0.2">
      <c r="A109" s="142"/>
      <c r="B109" s="146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v>0</v>
      </c>
      <c r="AL109" s="14">
        <f>'Ingreso de Datos 2024'!J51</f>
        <v>0</v>
      </c>
      <c r="AM109" s="17">
        <f t="shared" si="176"/>
        <v>2547</v>
      </c>
      <c r="AO109" s="61"/>
    </row>
    <row r="110" spans="1:41" ht="12.75" customHeight="1" x14ac:dyDescent="0.2">
      <c r="A110" s="142"/>
      <c r="B110" s="146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v>0</v>
      </c>
      <c r="AL110" s="15">
        <f>'Ingreso de Datos 2024'!J52</f>
        <v>0</v>
      </c>
      <c r="AM110" s="18">
        <f t="shared" si="176"/>
        <v>46816.71</v>
      </c>
      <c r="AO110" s="61"/>
    </row>
    <row r="111" spans="1:41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</row>
    <row r="112" spans="1:41" ht="12.75" customHeight="1" x14ac:dyDescent="0.2">
      <c r="A112" s="3" t="str">
        <f>A57</f>
        <v>Publicado el 29-02-2024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</row>
    <row r="113" spans="1:41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</row>
    <row r="114" spans="1:41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</row>
    <row r="115" spans="1:41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</row>
    <row r="116" spans="1:41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1" s="7" customFormat="1" ht="12.75" customHeight="1" x14ac:dyDescent="0.2">
      <c r="A117" s="147" t="s">
        <v>51</v>
      </c>
      <c r="B117" s="148"/>
      <c r="C117" s="149"/>
      <c r="D117" s="153" t="s">
        <v>4</v>
      </c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7" t="s">
        <v>5</v>
      </c>
    </row>
    <row r="118" spans="1:41" s="7" customFormat="1" ht="12.75" customHeight="1" thickBot="1" x14ac:dyDescent="0.25">
      <c r="A118" s="150"/>
      <c r="B118" s="151"/>
      <c r="C118" s="152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58"/>
      <c r="AN118" s="1"/>
      <c r="AO118" s="1"/>
    </row>
    <row r="119" spans="1:41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13455</v>
      </c>
      <c r="Y119" s="50">
        <f t="shared" si="178"/>
        <v>12760</v>
      </c>
      <c r="Z119" s="50">
        <f t="shared" si="178"/>
        <v>4269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38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" si="179">AK122+AK124+AK126+AK128+AK130+AK132+AK134+AK136+AK138+AK140+AK142+AK144+AK146+AK148+AK150+AK152+AK154+AK156+AK158+AK160+AK162+AK164</f>
        <v>0</v>
      </c>
      <c r="AL119" s="50">
        <f t="shared" si="178"/>
        <v>0</v>
      </c>
      <c r="AM119" s="31">
        <f>SUM(D119:AL119)</f>
        <v>30522</v>
      </c>
      <c r="AN119" s="1"/>
      <c r="AO119" s="1"/>
    </row>
    <row r="120" spans="1:41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4926236</v>
      </c>
      <c r="Y120" s="51">
        <f t="shared" si="180"/>
        <v>4254767</v>
      </c>
      <c r="Z120" s="51">
        <f t="shared" si="180"/>
        <v>1929111.43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19652.900000000001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" si="181">AK123+AK125+AK127+AK129+AK131+AK133+AK135+AK137+AK139+AK141+AK143+AK145+AK147+AK149+AK151+AK153+AK155+AK157+AK159+AK161+AK163+AK165</f>
        <v>0</v>
      </c>
      <c r="AL120" s="51">
        <f t="shared" si="180"/>
        <v>0</v>
      </c>
      <c r="AM120" s="33">
        <f>SUM(D120:AL120)</f>
        <v>11129767.33</v>
      </c>
      <c r="AN120" s="1"/>
      <c r="AO120" s="1"/>
    </row>
    <row r="121" spans="1:41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9"/>
    </row>
    <row r="122" spans="1:41" ht="12.75" customHeight="1" x14ac:dyDescent="0.2">
      <c r="A122" s="155" t="s">
        <v>23</v>
      </c>
      <c r="B122" s="132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f>'Ingreso de Datos 2024'!J67</f>
        <v>0</v>
      </c>
      <c r="AM122" s="17">
        <f t="shared" ref="AM122:AM165" si="182">SUM(D122:AL122)</f>
        <v>0</v>
      </c>
      <c r="AO122" s="61"/>
    </row>
    <row r="123" spans="1:41" ht="12.75" customHeight="1" x14ac:dyDescent="0.2">
      <c r="A123" s="156"/>
      <c r="B123" s="133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>'Ingreso de Datos 2024'!J68</f>
        <v>0</v>
      </c>
      <c r="AM123" s="18">
        <f t="shared" si="182"/>
        <v>0</v>
      </c>
      <c r="AO123" s="61"/>
    </row>
    <row r="124" spans="1:41" ht="12.75" customHeight="1" x14ac:dyDescent="0.2">
      <c r="A124" s="156"/>
      <c r="B124" s="132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f>'Ingreso de Datos 2024'!J69</f>
        <v>0</v>
      </c>
      <c r="AM124" s="17">
        <f t="shared" si="182"/>
        <v>0</v>
      </c>
      <c r="AO124" s="61"/>
    </row>
    <row r="125" spans="1:41" ht="12.75" customHeight="1" x14ac:dyDescent="0.2">
      <c r="A125" s="156"/>
      <c r="B125" s="133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f>'Ingreso de Datos 2024'!J70</f>
        <v>0</v>
      </c>
      <c r="AM125" s="18">
        <f t="shared" si="182"/>
        <v>0</v>
      </c>
      <c r="AO125" s="61"/>
    </row>
    <row r="126" spans="1:41" ht="12.75" customHeight="1" x14ac:dyDescent="0.2">
      <c r="A126" s="156"/>
      <c r="B126" s="132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f>'Ingreso de Datos 2024'!J71</f>
        <v>0</v>
      </c>
      <c r="AM126" s="17">
        <f t="shared" si="182"/>
        <v>0</v>
      </c>
      <c r="AO126" s="61"/>
    </row>
    <row r="127" spans="1:41" ht="12.75" customHeight="1" x14ac:dyDescent="0.2">
      <c r="A127" s="156"/>
      <c r="B127" s="133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>'Ingreso de Datos 2024'!J72</f>
        <v>0</v>
      </c>
      <c r="AM127" s="18">
        <f t="shared" si="182"/>
        <v>0</v>
      </c>
      <c r="AO127" s="61"/>
    </row>
    <row r="128" spans="1:41" ht="12.75" customHeight="1" x14ac:dyDescent="0.2">
      <c r="A128" s="156"/>
      <c r="B128" s="132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f>'Ingreso de Datos 2024'!J73</f>
        <v>0</v>
      </c>
      <c r="AM128" s="17">
        <f t="shared" si="182"/>
        <v>17269</v>
      </c>
      <c r="AO128" s="61"/>
    </row>
    <row r="129" spans="1:41" ht="12.75" customHeight="1" x14ac:dyDescent="0.2">
      <c r="A129" s="156"/>
      <c r="B129" s="133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>'Ingreso de Datos 2024'!J74</f>
        <v>0</v>
      </c>
      <c r="AM129" s="18">
        <f t="shared" si="182"/>
        <v>9064744.629999999</v>
      </c>
      <c r="AO129" s="61"/>
    </row>
    <row r="130" spans="1:41" ht="12.75" customHeight="1" x14ac:dyDescent="0.2">
      <c r="A130" s="156"/>
      <c r="B130" s="132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f>'Ingreso de Datos 2024'!J75</f>
        <v>0</v>
      </c>
      <c r="AM130" s="17">
        <f t="shared" si="182"/>
        <v>1201</v>
      </c>
      <c r="AO130" s="61"/>
    </row>
    <row r="131" spans="1:41" ht="12.75" customHeight="1" x14ac:dyDescent="0.2">
      <c r="A131" s="156"/>
      <c r="B131" s="133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>'Ingreso de Datos 2024'!J76</f>
        <v>0</v>
      </c>
      <c r="AM131" s="18">
        <f t="shared" si="182"/>
        <v>658639.6</v>
      </c>
      <c r="AO131" s="61"/>
    </row>
    <row r="132" spans="1:41" ht="12.75" customHeight="1" x14ac:dyDescent="0.2">
      <c r="A132" s="156"/>
      <c r="B132" s="132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f>'Ingreso de Datos 2024'!J77</f>
        <v>0</v>
      </c>
      <c r="AM132" s="17">
        <f t="shared" si="182"/>
        <v>0</v>
      </c>
      <c r="AO132" s="61"/>
    </row>
    <row r="133" spans="1:41" ht="12.75" customHeight="1" x14ac:dyDescent="0.2">
      <c r="A133" s="156"/>
      <c r="B133" s="154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>'Ingreso de Datos 2024'!J78</f>
        <v>0</v>
      </c>
      <c r="AM133" s="18">
        <f t="shared" si="182"/>
        <v>0</v>
      </c>
      <c r="AO133" s="61"/>
    </row>
    <row r="134" spans="1:41" ht="12.75" customHeight="1" x14ac:dyDescent="0.2">
      <c r="A134" s="142" t="s">
        <v>44</v>
      </c>
      <c r="B134" s="132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f>'Ingreso de Datos 2024'!J79</f>
        <v>0</v>
      </c>
      <c r="AM134" s="17">
        <f t="shared" si="182"/>
        <v>0</v>
      </c>
      <c r="AO134" s="61"/>
    </row>
    <row r="135" spans="1:41" ht="12.75" customHeight="1" x14ac:dyDescent="0.2">
      <c r="A135" s="142"/>
      <c r="B135" s="133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f>'Ingreso de Datos 2024'!J80</f>
        <v>0</v>
      </c>
      <c r="AM135" s="18">
        <f t="shared" si="182"/>
        <v>0</v>
      </c>
      <c r="AO135" s="61"/>
    </row>
    <row r="136" spans="1:41" ht="12.75" customHeight="1" x14ac:dyDescent="0.2">
      <c r="A136" s="142"/>
      <c r="B136" s="132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f>'Ingreso de Datos 2024'!J81</f>
        <v>0</v>
      </c>
      <c r="AM136" s="17">
        <f t="shared" si="182"/>
        <v>0</v>
      </c>
      <c r="AO136" s="61"/>
    </row>
    <row r="137" spans="1:41" ht="12.75" customHeight="1" x14ac:dyDescent="0.2">
      <c r="A137" s="142"/>
      <c r="B137" s="133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f>'Ingreso de Datos 2024'!J82</f>
        <v>0</v>
      </c>
      <c r="AM137" s="18">
        <f t="shared" si="182"/>
        <v>0</v>
      </c>
      <c r="AO137" s="61"/>
    </row>
    <row r="138" spans="1:41" ht="12.75" customHeight="1" x14ac:dyDescent="0.2">
      <c r="A138" s="142"/>
      <c r="B138" s="132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f>'Ingreso de Datos 2024'!J83</f>
        <v>0</v>
      </c>
      <c r="AM138" s="17">
        <f t="shared" si="182"/>
        <v>0</v>
      </c>
      <c r="AO138" s="61"/>
    </row>
    <row r="139" spans="1:41" ht="12.75" customHeight="1" x14ac:dyDescent="0.2">
      <c r="A139" s="142"/>
      <c r="B139" s="133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>'Ingreso de Datos 2024'!J84</f>
        <v>0</v>
      </c>
      <c r="AM139" s="18">
        <f t="shared" si="182"/>
        <v>0</v>
      </c>
      <c r="AO139" s="61"/>
    </row>
    <row r="140" spans="1:41" ht="12.75" customHeight="1" x14ac:dyDescent="0.2">
      <c r="A140" s="142"/>
      <c r="B140" s="132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f>'Ingreso de Datos 2024'!J85</f>
        <v>0</v>
      </c>
      <c r="AM140" s="17">
        <f t="shared" si="182"/>
        <v>3459</v>
      </c>
      <c r="AO140" s="61"/>
    </row>
    <row r="141" spans="1:41" ht="12.75" customHeight="1" x14ac:dyDescent="0.2">
      <c r="A141" s="142"/>
      <c r="B141" s="133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f>'Ingreso de Datos 2024'!J86</f>
        <v>0</v>
      </c>
      <c r="AM141" s="18">
        <f t="shared" si="182"/>
        <v>847400</v>
      </c>
      <c r="AO141" s="61"/>
    </row>
    <row r="142" spans="1:41" ht="12.75" customHeight="1" x14ac:dyDescent="0.2">
      <c r="A142" s="142"/>
      <c r="B142" s="132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f>'Ingreso de Datos 2024'!J87</f>
        <v>0</v>
      </c>
      <c r="AM142" s="17">
        <f t="shared" si="182"/>
        <v>0</v>
      </c>
      <c r="AO142" s="61"/>
    </row>
    <row r="143" spans="1:41" ht="12.75" customHeight="1" x14ac:dyDescent="0.2">
      <c r="A143" s="142"/>
      <c r="B143" s="133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f>'Ingreso de Datos 2024'!J88</f>
        <v>0</v>
      </c>
      <c r="AM143" s="18">
        <f t="shared" si="182"/>
        <v>0</v>
      </c>
      <c r="AO143" s="61"/>
    </row>
    <row r="144" spans="1:41" ht="18.75" customHeight="1" x14ac:dyDescent="0.2">
      <c r="A144" s="142"/>
      <c r="B144" s="132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f>'Ingreso de Datos 2024'!J89</f>
        <v>0</v>
      </c>
      <c r="AM144" s="17">
        <f t="shared" si="182"/>
        <v>23</v>
      </c>
      <c r="AO144" s="61"/>
    </row>
    <row r="145" spans="1:41" ht="18.75" customHeight="1" x14ac:dyDescent="0.2">
      <c r="A145" s="142"/>
      <c r="B145" s="133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f>'Ingreso de Datos 2024'!J90</f>
        <v>0</v>
      </c>
      <c r="AM145" s="18">
        <f t="shared" si="182"/>
        <v>18380</v>
      </c>
      <c r="AO145" s="61"/>
    </row>
    <row r="146" spans="1:41" ht="12.75" customHeight="1" x14ac:dyDescent="0.2">
      <c r="A146" s="142"/>
      <c r="B146" s="132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f>'Ingreso de Datos 2024'!J91</f>
        <v>0</v>
      </c>
      <c r="AM146" s="17">
        <f t="shared" si="182"/>
        <v>0</v>
      </c>
      <c r="AO146" s="61"/>
    </row>
    <row r="147" spans="1:41" ht="12.75" customHeight="1" x14ac:dyDescent="0.2">
      <c r="A147" s="142"/>
      <c r="B147" s="133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f>'Ingreso de Datos 2024'!J92</f>
        <v>0</v>
      </c>
      <c r="AM147" s="18">
        <f t="shared" si="182"/>
        <v>0</v>
      </c>
      <c r="AO147" s="61"/>
    </row>
    <row r="148" spans="1:41" ht="18.75" customHeight="1" x14ac:dyDescent="0.2">
      <c r="A148" s="142"/>
      <c r="B148" s="132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f>'Ingreso de Datos 2024'!J93</f>
        <v>0</v>
      </c>
      <c r="AM148" s="17">
        <f t="shared" si="182"/>
        <v>0</v>
      </c>
      <c r="AO148" s="61"/>
    </row>
    <row r="149" spans="1:41" ht="18.75" customHeight="1" x14ac:dyDescent="0.2">
      <c r="A149" s="142"/>
      <c r="B149" s="133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f>'Ingreso de Datos 2024'!J94</f>
        <v>0</v>
      </c>
      <c r="AM149" s="18">
        <f t="shared" si="182"/>
        <v>0</v>
      </c>
      <c r="AO149" s="61"/>
    </row>
    <row r="150" spans="1:41" ht="12.75" customHeight="1" x14ac:dyDescent="0.2">
      <c r="A150" s="143" t="s">
        <v>41</v>
      </c>
      <c r="B150" s="132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f>'Ingreso de Datos 2024'!J95</f>
        <v>0</v>
      </c>
      <c r="AM150" s="17">
        <f t="shared" si="182"/>
        <v>8570</v>
      </c>
      <c r="AO150" s="61"/>
    </row>
    <row r="151" spans="1:41" ht="12.75" customHeight="1" x14ac:dyDescent="0.2">
      <c r="A151" s="144"/>
      <c r="B151" s="133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>'Ingreso de Datos 2024'!J96</f>
        <v>0</v>
      </c>
      <c r="AM151" s="18">
        <f t="shared" si="182"/>
        <v>540603.1</v>
      </c>
      <c r="AO151" s="61"/>
    </row>
    <row r="152" spans="1:41" ht="12.75" customHeight="1" x14ac:dyDescent="0.2">
      <c r="A152" s="144"/>
      <c r="B152" s="132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f>'Ingreso de Datos 2024'!J97</f>
        <v>0</v>
      </c>
      <c r="AM152" s="17">
        <f t="shared" si="182"/>
        <v>0</v>
      </c>
      <c r="AO152" s="61"/>
    </row>
    <row r="153" spans="1:41" ht="28.5" customHeight="1" x14ac:dyDescent="0.2">
      <c r="A153" s="144"/>
      <c r="B153" s="133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f>'Ingreso de Datos 2024'!J98</f>
        <v>0</v>
      </c>
      <c r="AM153" s="18">
        <f t="shared" si="182"/>
        <v>0</v>
      </c>
      <c r="AO153" s="61"/>
    </row>
    <row r="154" spans="1:41" ht="12.75" customHeight="1" x14ac:dyDescent="0.2">
      <c r="A154" s="144"/>
      <c r="B154" s="132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f>'Ingreso de Datos 2024'!J99</f>
        <v>0</v>
      </c>
      <c r="AM154" s="17">
        <f t="shared" si="182"/>
        <v>0</v>
      </c>
      <c r="AO154" s="61"/>
    </row>
    <row r="155" spans="1:41" ht="12.75" customHeight="1" x14ac:dyDescent="0.2">
      <c r="A155" s="144"/>
      <c r="B155" s="133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>'Ingreso de Datos 2024'!J100</f>
        <v>0</v>
      </c>
      <c r="AM155" s="18">
        <f t="shared" si="182"/>
        <v>0</v>
      </c>
      <c r="AO155" s="61"/>
    </row>
    <row r="156" spans="1:41" ht="12.75" customHeight="1" x14ac:dyDescent="0.2">
      <c r="A156" s="144"/>
      <c r="B156" s="132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f>'Ingreso de Datos 2024'!J101</f>
        <v>0</v>
      </c>
      <c r="AM156" s="17">
        <f t="shared" si="182"/>
        <v>0</v>
      </c>
      <c r="AO156" s="61"/>
    </row>
    <row r="157" spans="1:41" ht="12.75" customHeight="1" x14ac:dyDescent="0.2">
      <c r="A157" s="144"/>
      <c r="B157" s="133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f>'Ingreso de Datos 2024'!J102</f>
        <v>0</v>
      </c>
      <c r="AM157" s="18">
        <f t="shared" si="182"/>
        <v>0</v>
      </c>
      <c r="AO157" s="61"/>
    </row>
    <row r="158" spans="1:41" ht="12.75" customHeight="1" x14ac:dyDescent="0.2">
      <c r="A158" s="144"/>
      <c r="B158" s="132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f>'Ingreso de Datos 2024'!J103</f>
        <v>0</v>
      </c>
      <c r="AM158" s="17">
        <f t="shared" si="182"/>
        <v>0</v>
      </c>
      <c r="AO158" s="61"/>
    </row>
    <row r="159" spans="1:41" ht="12" customHeight="1" x14ac:dyDescent="0.2">
      <c r="A159" s="144"/>
      <c r="B159" s="133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>'Ingreso de Datos 2024'!J104</f>
        <v>0</v>
      </c>
      <c r="AM159" s="18">
        <f t="shared" si="182"/>
        <v>0</v>
      </c>
      <c r="AO159" s="61"/>
    </row>
    <row r="160" spans="1:41" ht="12.75" customHeight="1" x14ac:dyDescent="0.2">
      <c r="A160" s="144"/>
      <c r="B160" s="132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f>'Ingreso de Datos 2024'!J105</f>
        <v>0</v>
      </c>
      <c r="AM160" s="17">
        <f t="shared" si="182"/>
        <v>0</v>
      </c>
      <c r="AO160" s="61"/>
    </row>
    <row r="161" spans="1:41" ht="12.75" customHeight="1" x14ac:dyDescent="0.2">
      <c r="A161" s="145"/>
      <c r="B161" s="133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f>'Ingreso de Datos 2024'!J106</f>
        <v>0</v>
      </c>
      <c r="AM161" s="18">
        <f t="shared" si="182"/>
        <v>0</v>
      </c>
      <c r="AO161" s="61"/>
    </row>
    <row r="162" spans="1:41" ht="12.75" customHeight="1" x14ac:dyDescent="0.2">
      <c r="A162" s="142" t="s">
        <v>30</v>
      </c>
      <c r="B162" s="146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f>'Ingreso de Datos 2024'!J107</f>
        <v>0</v>
      </c>
      <c r="AM162" s="17">
        <f t="shared" si="182"/>
        <v>0</v>
      </c>
      <c r="AO162" s="61"/>
    </row>
    <row r="163" spans="1:41" ht="12.75" customHeight="1" x14ac:dyDescent="0.2">
      <c r="A163" s="142"/>
      <c r="B163" s="146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f>'Ingreso de Datos 2024'!J108</f>
        <v>0</v>
      </c>
      <c r="AM163" s="18">
        <f t="shared" si="182"/>
        <v>0</v>
      </c>
      <c r="AO163" s="61"/>
    </row>
    <row r="164" spans="1:41" ht="21.75" customHeight="1" x14ac:dyDescent="0.2">
      <c r="A164" s="142"/>
      <c r="B164" s="146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f>'Ingreso de Datos 2024'!J109</f>
        <v>0</v>
      </c>
      <c r="AM164" s="17">
        <f t="shared" si="182"/>
        <v>0</v>
      </c>
      <c r="AO164" s="61"/>
    </row>
    <row r="165" spans="1:41" ht="17.25" customHeight="1" x14ac:dyDescent="0.2">
      <c r="A165" s="142"/>
      <c r="B165" s="146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f>'Ingreso de Datos 2024'!J110</f>
        <v>0</v>
      </c>
      <c r="AM165" s="18">
        <f t="shared" si="182"/>
        <v>0</v>
      </c>
      <c r="AO165" s="61"/>
    </row>
    <row r="166" spans="1:41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</row>
    <row r="167" spans="1:41" ht="12.75" customHeight="1" x14ac:dyDescent="0.2">
      <c r="A167" s="3" t="str">
        <f>A57</f>
        <v>Publicado el 29-02-2024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</row>
    <row r="168" spans="1:41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</row>
    <row r="169" spans="1:41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</row>
    <row r="170" spans="1:41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</row>
    <row r="171" spans="1:41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</row>
    <row r="172" spans="1:41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</row>
    <row r="173" spans="1:41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</row>
    <row r="174" spans="1:41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</row>
    <row r="175" spans="1:41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</row>
    <row r="176" spans="1:41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</row>
    <row r="177" spans="1:39" ht="12.75" customHeight="1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</row>
    <row r="178" spans="1:39" ht="12.75" customHeight="1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</row>
    <row r="179" spans="1:39" ht="12.75" customHeight="1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</row>
    <row r="180" spans="1:39" ht="12.75" customHeight="1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</row>
    <row r="181" spans="1:39" ht="12.75" customHeight="1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</row>
    <row r="182" spans="1:39" ht="12.75" customHeight="1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</row>
    <row r="183" spans="1:39" ht="12.75" customHeight="1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</row>
    <row r="184" spans="1:39" ht="12.75" customHeight="1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</row>
    <row r="185" spans="1:39" ht="12.75" customHeight="1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</row>
    <row r="186" spans="1:39" ht="12.75" customHeight="1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</row>
    <row r="187" spans="1:39" ht="12.75" customHeight="1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</row>
    <row r="188" spans="1:39" ht="12.75" customHeight="1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</row>
    <row r="189" spans="1:39" ht="12.75" customHeight="1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</row>
    <row r="190" spans="1:39" ht="12.75" customHeight="1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</row>
    <row r="191" spans="1:39" ht="12.75" customHeight="1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</row>
    <row r="192" spans="1:39" ht="12.75" customHeight="1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</row>
    <row r="193" spans="1:39" ht="12.75" customHeight="1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</row>
    <row r="194" spans="1:39" ht="12.75" customHeight="1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</row>
    <row r="195" spans="1:39" ht="12.75" customHeight="1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</row>
    <row r="196" spans="1:39" ht="12.75" customHeight="1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</row>
    <row r="197" spans="1:39" ht="12.75" customHeight="1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</row>
    <row r="198" spans="1:39" ht="12.75" customHeight="1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</row>
    <row r="199" spans="1:39" ht="12.75" customHeight="1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</row>
    <row r="200" spans="1:39" ht="12.75" customHeight="1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</row>
    <row r="201" spans="1:39" ht="12.75" customHeight="1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</row>
    <row r="202" spans="1:39" ht="12.75" customHeight="1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</row>
    <row r="203" spans="1:39" ht="12.75" customHeight="1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</row>
    <row r="204" spans="1:39" ht="12.75" customHeight="1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</row>
    <row r="205" spans="1:39" ht="12.75" customHeight="1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</row>
    <row r="206" spans="1:39" ht="12.75" customHeight="1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</row>
    <row r="207" spans="1:39" ht="12.75" customHeight="1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</row>
    <row r="208" spans="1:39" ht="12.75" customHeight="1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</row>
    <row r="209" spans="1:39" ht="12.75" customHeight="1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</row>
    <row r="210" spans="1:39" ht="12.75" customHeight="1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</row>
    <row r="211" spans="1:39" ht="12.75" customHeight="1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</row>
    <row r="212" spans="1:39" ht="12.75" customHeight="1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</row>
    <row r="213" spans="1:39" ht="12.75" customHeight="1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</row>
    <row r="214" spans="1:39" ht="12.75" customHeight="1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</row>
    <row r="215" spans="1:39" ht="12.75" customHeight="1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</row>
    <row r="216" spans="1:39" ht="12.75" customHeight="1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</row>
    <row r="217" spans="1:39" ht="12.75" customHeight="1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</row>
    <row r="218" spans="1:39" ht="12.75" customHeight="1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</row>
    <row r="219" spans="1:39" ht="12.75" customHeight="1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</row>
    <row r="220" spans="1:39" ht="12.75" customHeight="1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</row>
    <row r="221" spans="1:39" ht="12.75" customHeight="1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</row>
    <row r="222" spans="1:39" ht="12.75" customHeight="1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</row>
    <row r="223" spans="1:39" ht="12.75" customHeight="1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</row>
    <row r="224" spans="1:39" ht="12.75" customHeight="1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</row>
    <row r="225" spans="1:39" ht="12.75" customHeight="1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</row>
    <row r="226" spans="1:39" ht="12.75" customHeight="1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</row>
    <row r="227" spans="1:39" ht="12.75" customHeight="1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</row>
    <row r="228" spans="1:39" ht="12.75" customHeight="1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</row>
    <row r="229" spans="1:39" ht="12.75" customHeight="1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</row>
    <row r="230" spans="1:39" ht="12.75" customHeight="1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</row>
    <row r="231" spans="1:39" ht="12.75" customHeight="1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</row>
    <row r="232" spans="1:39" ht="12.75" customHeight="1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</row>
    <row r="233" spans="1:39" ht="12.75" customHeight="1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</row>
    <row r="234" spans="1:39" ht="12.75" customHeight="1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</row>
    <row r="235" spans="1:39" ht="12.75" customHeight="1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</row>
    <row r="236" spans="1:39" ht="12.75" customHeight="1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</row>
    <row r="237" spans="1:39" ht="12.75" customHeight="1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</row>
    <row r="238" spans="1:39" ht="12.75" customHeight="1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</row>
    <row r="239" spans="1:39" ht="12.75" customHeight="1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</row>
    <row r="240" spans="1:39" ht="12.75" customHeight="1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</row>
    <row r="241" spans="1:39" ht="12.75" customHeight="1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</row>
    <row r="242" spans="1:39" ht="12.75" customHeight="1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</row>
    <row r="243" spans="1:39" ht="12.75" customHeight="1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</row>
    <row r="244" spans="1:39" ht="12.75" customHeight="1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</row>
    <row r="245" spans="1:39" ht="12.75" customHeight="1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</row>
    <row r="246" spans="1:39" ht="12.75" customHeight="1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</row>
    <row r="247" spans="1:39" ht="12.75" customHeight="1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</row>
    <row r="248" spans="1:39" ht="12.75" customHeight="1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</row>
    <row r="249" spans="1:39" ht="12.75" customHeight="1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</row>
    <row r="250" spans="1:39" ht="12.75" customHeight="1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</row>
    <row r="251" spans="1:39" ht="12.75" customHeight="1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</row>
    <row r="252" spans="1:39" ht="12.75" customHeight="1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</row>
    <row r="253" spans="1:39" ht="12.75" customHeight="1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</row>
    <row r="254" spans="1:39" ht="12.75" customHeight="1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</row>
    <row r="255" spans="1:39" ht="12.75" customHeight="1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</row>
    <row r="256" spans="1:39" ht="12.75" customHeight="1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</row>
    <row r="257" spans="1:39" ht="12.75" customHeight="1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</row>
    <row r="258" spans="1:39" ht="12.75" customHeight="1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</row>
    <row r="259" spans="1:39" ht="12.75" customHeight="1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</row>
    <row r="260" spans="1:39" ht="12.75" customHeight="1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</row>
    <row r="261" spans="1:39" ht="12.75" customHeight="1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</row>
    <row r="262" spans="1:39" ht="12.75" customHeight="1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</row>
    <row r="263" spans="1:39" ht="12.75" customHeight="1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</row>
    <row r="264" spans="1:39" ht="12.75" customHeight="1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</row>
    <row r="265" spans="1:39" ht="12.75" customHeight="1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</row>
    <row r="266" spans="1:39" ht="12.75" customHeight="1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</row>
    <row r="267" spans="1:39" ht="12.75" customHeight="1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</row>
    <row r="268" spans="1:39" ht="12.75" customHeight="1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</row>
    <row r="269" spans="1:39" ht="12.75" customHeight="1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</row>
    <row r="270" spans="1:39" ht="12.75" customHeight="1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</row>
    <row r="271" spans="1:39" ht="12.75" customHeight="1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</row>
    <row r="272" spans="1:39" ht="12.75" customHeight="1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</row>
    <row r="273" spans="1:39" ht="12.75" customHeight="1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</row>
    <row r="274" spans="1:39" ht="12.75" customHeight="1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</row>
    <row r="275" spans="1:39" ht="12.75" customHeight="1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</row>
    <row r="276" spans="1:39" ht="12.75" customHeight="1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</row>
    <row r="277" spans="1:39" ht="12.75" customHeight="1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</row>
    <row r="278" spans="1:39" ht="12.75" customHeight="1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</row>
    <row r="279" spans="1:39" ht="12.75" customHeight="1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</row>
    <row r="280" spans="1:39" ht="12.75" customHeight="1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</row>
    <row r="281" spans="1:39" ht="12.75" customHeight="1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</row>
    <row r="282" spans="1:39" ht="12.75" customHeight="1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</row>
    <row r="283" spans="1:39" ht="12.75" customHeight="1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</row>
    <row r="284" spans="1:39" ht="12.75" customHeight="1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</row>
    <row r="285" spans="1:39" ht="12.75" customHeight="1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</row>
    <row r="286" spans="1:39" ht="12.75" customHeight="1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</row>
    <row r="287" spans="1:39" ht="12.75" customHeight="1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</row>
    <row r="288" spans="1:39" ht="12.75" customHeight="1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</row>
    <row r="289" spans="1:39" ht="12.75" customHeight="1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</row>
    <row r="290" spans="1:39" ht="12.75" customHeight="1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</row>
    <row r="291" spans="1:39" ht="12.75" customHeight="1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</row>
    <row r="292" spans="1:39" ht="12.75" customHeight="1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</row>
    <row r="293" spans="1:39" ht="12.75" customHeight="1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</row>
    <row r="294" spans="1:39" ht="12.75" customHeight="1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</row>
    <row r="295" spans="1:39" ht="12.75" customHeight="1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</row>
  </sheetData>
  <mergeCells count="87"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M117:AM118"/>
    <mergeCell ref="B103:B104"/>
    <mergeCell ref="D117:AL117"/>
    <mergeCell ref="B42:B43"/>
    <mergeCell ref="B44:B45"/>
    <mergeCell ref="B46:B47"/>
    <mergeCell ref="B105:B106"/>
    <mergeCell ref="B83:B84"/>
    <mergeCell ref="D62:AL62"/>
    <mergeCell ref="B89:B90"/>
    <mergeCell ref="B87:B88"/>
    <mergeCell ref="B95:B96"/>
    <mergeCell ref="B97:B98"/>
    <mergeCell ref="B54:B55"/>
    <mergeCell ref="AM62:AM63"/>
    <mergeCell ref="B107:B108"/>
    <mergeCell ref="AM7:AM8"/>
    <mergeCell ref="B12:B13"/>
    <mergeCell ref="B14:B15"/>
    <mergeCell ref="B16:B17"/>
    <mergeCell ref="B18:B19"/>
    <mergeCell ref="B20:B21"/>
    <mergeCell ref="D7:AL7"/>
    <mergeCell ref="A7:C8"/>
    <mergeCell ref="B22:B23"/>
    <mergeCell ref="B24:B25"/>
    <mergeCell ref="A12:A23"/>
    <mergeCell ref="A24:A39"/>
    <mergeCell ref="B36:B37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50:B51"/>
    <mergeCell ref="A52:A55"/>
    <mergeCell ref="B26:B27"/>
    <mergeCell ref="B28:B29"/>
    <mergeCell ref="B30:B31"/>
    <mergeCell ref="B32:B33"/>
    <mergeCell ref="B34:B35"/>
    <mergeCell ref="A40:A51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>
  <documentManagement>
    <Tema xmlns="e294dd27-482d-41c9-9f94-608195a5637f">
      <Value xmlns="e294dd27-482d-41c9-9f94-608195a5637f">Estadísticas</Value>
      <Value xmlns="e294dd27-482d-41c9-9f94-608195a5637f">Subsidio</Value>
      <Value xmlns="e294dd27-482d-41c9-9f94-608195a5637f">Vivienda</Value>
    </Tema>
    <URL_x0020_corta xmlns="e294dd27-482d-41c9-9f94-608195a5637f">https://bit.ly/2FBcz1l</URL_x0020_corta>
    <Autor_x0020_persona xmlns="e294dd27-482d-41c9-9f94-608195a5637f">Equipo de Estadísticas Comisión de Estudios Habitacionales y Urbanos</Autor_x0020_persona>
    <Materia xmlns="e294dd27-482d-41c9-9f94-608195a5637f" xsi:nil="true"/>
    <Derechos xmlns="e294dd27-482d-41c9-9f94-608195a5637f">
      <Value xmlns="e294dd27-482d-41c9-9f94-608195a5637f">Sector Vivienda y Urbanismo</Value>
    </Derechos>
    <Editorial xmlns="e294dd27-482d-41c9-9f94-608195a5637f">Comisión de Estudios Habitacionales y Urbanos CEHU</Editorial>
    <Formato_x0020__x0028_extensi_x00f3_n_x0029_ xmlns="e294dd27-482d-41c9-9f94-608195a5637f">.xls</Formato_x0020__x0028_extensi_x00f3_n_x0029_>
    <Idioma xmlns="e294dd27-482d-41c9-9f94-608195a5637f">Español</Idioma>
    <Ubicaci_x00f3_n_x0020__x0028_url_x0029_ xmlns="e294dd27-482d-41c9-9f94-608195a5637f" xsi:nil="true"/>
    <Autor_x0020_instituci_x00f3_n xmlns="e294dd27-482d-41c9-9f94-608195a5637f">
      <Value xmlns="e294dd27-482d-41c9-9f94-608195a5637f">MINVU</Value>
    </Autor_x0020_instituci_x00f3_n>
    <Fecha_x0020_documento xmlns="e294dd27-482d-41c9-9f94-608195a5637f" xsi:nil="true"/>
    <Tipo_x0020_archivo xmlns="e294dd27-482d-41c9-9f94-608195a5637f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2BA42F5ECB894694310F7739BBEE11" ma:contentTypeVersion="13" ma:contentTypeDescription="Crear nuevo documento." ma:contentTypeScope="" ma:versionID="190403b6a3c689743c7c97867fc1cc13">
  <xsd:schema xmlns:xsd="http://www.w3.org/2001/XMLSchema" xmlns:xs="http://www.w3.org/2001/XMLSchema" xmlns:p="http://schemas.microsoft.com/office/2006/metadata/properties" xmlns:ns2="e294dd27-482d-41c9-9f94-608195a5637f" xmlns:ns3="3adbef8e-2f5b-4dbb-840a-75f7f18a2ff7" targetNamespace="http://schemas.microsoft.com/office/2006/metadata/properties" ma:root="true" ma:fieldsID="9d633af9d8e8f595c8a2c9c75345dfe7" ns2:_="" ns3:_="">
    <xsd:import namespace="e294dd27-482d-41c9-9f94-608195a5637f"/>
    <xsd:import namespace="3adbef8e-2f5b-4dbb-840a-75f7f18a2ff7"/>
    <xsd:element name="properties">
      <xsd:complexType>
        <xsd:sequence>
          <xsd:element name="documentManagement">
            <xsd:complexType>
              <xsd:all>
                <xsd:element ref="ns2:Autor_x0020_persona" minOccurs="0"/>
                <xsd:element ref="ns2:Autor_x0020_instituci_x00f3_n" minOccurs="0"/>
                <xsd:element ref="ns2:Tema" minOccurs="0"/>
                <xsd:element ref="ns2:Materia" minOccurs="0"/>
                <xsd:element ref="ns2:Editorial" minOccurs="0"/>
                <xsd:element ref="ns2:Tipo_x0020_archivo" minOccurs="0"/>
                <xsd:element ref="ns2:Formato_x0020__x0028_extensi_x00f3_n_x0029_" minOccurs="0"/>
                <xsd:element ref="ns2:Ubicaci_x00f3_n_x0020__x0028_url_x0029_" minOccurs="0"/>
                <xsd:element ref="ns2:URL_x0020_corta" minOccurs="0"/>
                <xsd:element ref="ns2:Idioma" minOccurs="0"/>
                <xsd:element ref="ns2:Derechos" minOccurs="0"/>
                <xsd:element ref="ns2:Fecha_x0020_document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4dd27-482d-41c9-9f94-608195a5637f" elementFormDefault="qualified">
    <xsd:import namespace="http://schemas.microsoft.com/office/2006/documentManagement/types"/>
    <xsd:import namespace="http://schemas.microsoft.com/office/infopath/2007/PartnerControls"/>
    <xsd:element name="Autor_x0020_persona" ma:index="1" nillable="true" ma:displayName="Autor persona" ma:internalName="Autor_x0020_persona">
      <xsd:simpleType>
        <xsd:restriction base="dms:Note">
          <xsd:maxLength value="255"/>
        </xsd:restriction>
      </xsd:simpleType>
    </xsd:element>
    <xsd:element name="Autor_x0020_instituci_x00f3_n" ma:index="2" nillable="true" ma:displayName="Autor institución" ma:internalName="Autor_x0020_instituci_x00f3_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INVU"/>
                    <xsd:enumeration value="Parque metropolitano"/>
                    <xsd:enumeration value="SEREMI"/>
                    <xsd:enumeration value="SERVIU"/>
                  </xsd:restriction>
                </xsd:simpleType>
              </xsd:element>
            </xsd:sequence>
          </xsd:extension>
        </xsd:complexContent>
      </xsd:complexType>
    </xsd:element>
    <xsd:element name="Tema" ma:index="3" nillable="true" ma:displayName="Tema" ma:internalName="Tem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iclovías"/>
                    <xsd:enumeration value="Ciudad"/>
                    <xsd:enumeration value="Construcción sustentable"/>
                    <xsd:enumeration value="Espacios públicos"/>
                    <xsd:enumeration value="Estadísticas"/>
                    <xsd:enumeration value="Estudios"/>
                    <xsd:enumeration value="Instrumentos planificación territorial"/>
                    <xsd:enumeration value="Legislación"/>
                    <xsd:enumeration value="Normas técnicas"/>
                    <xsd:enumeration value="Parques"/>
                    <xsd:enumeration value="Parque metropolitano"/>
                    <xsd:enumeration value="Pavimentos participativo"/>
                    <xsd:enumeration value="Programa barrios"/>
                    <xsd:enumeration value="Reconstrucción"/>
                    <xsd:enumeration value="Subsidio"/>
                    <xsd:enumeration value="Vialidad urbana"/>
                    <xsd:enumeration value="Vivienda"/>
                  </xsd:restriction>
                </xsd:simpleType>
              </xsd:element>
            </xsd:sequence>
          </xsd:extension>
        </xsd:complexContent>
      </xsd:complexType>
    </xsd:element>
    <xsd:element name="Materia" ma:index="4" nillable="true" ma:displayName="Materia" ma:internalName="Materia">
      <xsd:simpleType>
        <xsd:restriction base="dms:Note">
          <xsd:maxLength value="255"/>
        </xsd:restriction>
      </xsd:simpleType>
    </xsd:element>
    <xsd:element name="Editorial" ma:index="5" nillable="true" ma:displayName="Editorial" ma:internalName="Editorial">
      <xsd:simpleType>
        <xsd:restriction base="dms:Note">
          <xsd:maxLength value="255"/>
        </xsd:restriction>
      </xsd:simpleType>
    </xsd:element>
    <xsd:element name="Tipo_x0020_archivo" ma:index="6" nillable="true" ma:displayName="Tipo archivo" ma:format="Dropdown" ma:internalName="Tipo_x0020_archivo">
      <xsd:simpleType>
        <xsd:union memberTypes="dms:Text">
          <xsd:simpleType>
            <xsd:restriction base="dms:Choice">
              <xsd:enumeration value="Seleccione"/>
              <xsd:enumeration value="Comprimido"/>
              <xsd:enumeration value="Imagen"/>
              <xsd:enumeration value="Mapa"/>
              <xsd:enumeration value="Plano"/>
              <xsd:enumeration value="Sonido"/>
              <xsd:enumeration value="Texto"/>
              <xsd:enumeration value="Video"/>
              <xsd:enumeration value="Otro"/>
            </xsd:restriction>
          </xsd:simpleType>
        </xsd:union>
      </xsd:simpleType>
    </xsd:element>
    <xsd:element name="Formato_x0020__x0028_extensi_x00f3_n_x0029_" ma:index="7" nillable="true" ma:displayName="Formato (extensión)" ma:internalName="Formato_x0020__x0028_extensi_x00f3_n_x0029_">
      <xsd:simpleType>
        <xsd:restriction base="dms:Text">
          <xsd:maxLength value="50"/>
        </xsd:restriction>
      </xsd:simpleType>
    </xsd:element>
    <xsd:element name="Ubicaci_x00f3_n_x0020__x0028_url_x0029_" ma:index="8" nillable="true" ma:displayName="Ubicación (url)" ma:internalName="Ubicaci_x00f3_n_x0020__x0028_url_x0029_">
      <xsd:simpleType>
        <xsd:restriction base="dms:Note">
          <xsd:maxLength value="255"/>
        </xsd:restriction>
      </xsd:simpleType>
    </xsd:element>
    <xsd:element name="URL_x0020_corta" ma:index="9" nillable="true" ma:displayName="URL corta" ma:internalName="URL_x0020_corta">
      <xsd:simpleType>
        <xsd:restriction base="dms:Note">
          <xsd:maxLength value="255"/>
        </xsd:restriction>
      </xsd:simpleType>
    </xsd:element>
    <xsd:element name="Idioma" ma:index="10" nillable="true" ma:displayName="Idioma" ma:format="Dropdown" ma:indexed="true" ma:internalName="Idioma">
      <xsd:simpleType>
        <xsd:restriction base="dms:Choice">
          <xsd:enumeration value="Seleccione"/>
          <xsd:enumeration value="Alemán"/>
          <xsd:enumeration value="Español"/>
          <xsd:enumeration value="Francés"/>
          <xsd:enumeration value="Inglés"/>
          <xsd:enumeration value="Mapudungun"/>
          <xsd:enumeration value="Portugues"/>
        </xsd:restriction>
      </xsd:simpleType>
    </xsd:element>
    <xsd:element name="Derechos" ma:index="11" nillable="true" ma:displayName="Derechos" ma:internalName="Derecho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ector Vivienda y Urbanismo"/>
                        <xsd:enumeration value="Ot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Fecha_x0020_documento" ma:index="13" nillable="true" ma:displayName="Fecha documento" ma:format="DateOnly" ma:internalName="Fecha_x0020_documen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bef8e-2f5b-4dbb-840a-75f7f18a2ff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Tipo de contenido"/>
        <xsd:element ref="dc:title" minOccurs="0" maxOccurs="1" ma:index="12" ma:displayName="Comentari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LongProperties xmlns="http://schemas.microsoft.com/office/2006/metadata/longProperties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8CF1D45-AB0E-4D55-9D87-7B61E213B496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2006/metadata/properties"/>
    <ds:schemaRef ds:uri="http://www.w3.org/XML/1998/namespace"/>
    <ds:schemaRef ds:uri="http://purl.org/dc/elements/1.1/"/>
    <ds:schemaRef ds:uri="http://schemas.microsoft.com/office/infopath/2007/PartnerControls"/>
    <ds:schemaRef ds:uri="3adbef8e-2f5b-4dbb-840a-75f7f18a2ff7"/>
    <ds:schemaRef ds:uri="e294dd27-482d-41c9-9f94-608195a5637f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F957FC7F-83C3-464B-A9A3-FBEB2D6A7A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94dd27-482d-41c9-9f94-608195a5637f"/>
    <ds:schemaRef ds:uri="3adbef8e-2f5b-4dbb-840a-75f7f18a2f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2024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Andres Rodriguez Aballay</cp:lastModifiedBy>
  <cp:lastPrinted>2017-12-05T18:50:58Z</cp:lastPrinted>
  <dcterms:created xsi:type="dcterms:W3CDTF">2003-09-25T17:16:44Z</dcterms:created>
  <dcterms:modified xsi:type="dcterms:W3CDTF">2024-03-22T14:45:41Z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