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Tablas Otorgados_Pagados_DPH\2026\1 Enero\"/>
    </mc:Choice>
  </mc:AlternateContent>
  <xr:revisionPtr revIDLastSave="0" documentId="13_ncr:1_{527232CC-5526-40D4-94B2-9C798B69113D}" xr6:coauthVersionLast="47" xr6:coauthVersionMax="47" xr10:uidLastSave="{00000000-0000-0000-0000-000000000000}"/>
  <bookViews>
    <workbookView xWindow="-120" yWindow="-120" windowWidth="29040" windowHeight="15720" tabRatio="991" firstSheet="1" activeTab="18" xr2:uid="{00000000-000D-0000-FFFF-FFFF00000000}"/>
  </bookViews>
  <sheets>
    <sheet name="Ingreso de Datos 2026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región'!$A$1:$AN$43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país'!$A$2:$AP$166</definedName>
    <definedName name="_xlnm.Print_Area" localSheetId="6">VA!#REF!</definedName>
    <definedName name="Programas2">[1]Listas!$F$1:$F$18</definedName>
  </definedNames>
  <calcPr calcId="191029"/>
  <customWorkbookViews>
    <customWorkbookView name="Mivu - Vista personalizada" guid="{7B509E1D-EAE6-4EE2-8A3E-8320CDE5A399}" mergeInterval="0" personalView="1" maximized="1" windowWidth="763" windowHeight="438" activeSheetId="3"/>
    <customWorkbookView name="mcrebolle - Vista personalizada" guid="{959E8473-4BBD-4810-A557-E552B061EC9D}" mergeInterval="0" personalView="1" maximized="1" windowWidth="796" windowHeight="359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4" i="19" l="1"/>
  <c r="AO124" i="16" l="1"/>
  <c r="AO124" i="14"/>
  <c r="AO165" i="14"/>
  <c r="AO164" i="14"/>
  <c r="AO163" i="14"/>
  <c r="AO162" i="14"/>
  <c r="AO161" i="14"/>
  <c r="AO160" i="14"/>
  <c r="AO159" i="14"/>
  <c r="AO158" i="14"/>
  <c r="AO157" i="14"/>
  <c r="AO156" i="14"/>
  <c r="AO155" i="14"/>
  <c r="AO154" i="14"/>
  <c r="AO153" i="14"/>
  <c r="AO152" i="14"/>
  <c r="AO151" i="14"/>
  <c r="AO150" i="14"/>
  <c r="AO149" i="14"/>
  <c r="AO148" i="14"/>
  <c r="AO147" i="14"/>
  <c r="AO146" i="14"/>
  <c r="AO145" i="14"/>
  <c r="AO144" i="14"/>
  <c r="AO143" i="14"/>
  <c r="AO142" i="14"/>
  <c r="AO141" i="14"/>
  <c r="AO140" i="14"/>
  <c r="AO139" i="14"/>
  <c r="AO138" i="14"/>
  <c r="AO137" i="14"/>
  <c r="AO136" i="14"/>
  <c r="AO135" i="14"/>
  <c r="AO134" i="14"/>
  <c r="AO133" i="14"/>
  <c r="AO132" i="14"/>
  <c r="AO131" i="14"/>
  <c r="AO130" i="14"/>
  <c r="AO129" i="14"/>
  <c r="AO128" i="14"/>
  <c r="AO127" i="14"/>
  <c r="AO126" i="14"/>
  <c r="AO125" i="14"/>
  <c r="AO123" i="14"/>
  <c r="AO122" i="14"/>
  <c r="AO110" i="14"/>
  <c r="AO109" i="14"/>
  <c r="AO102" i="14"/>
  <c r="AO101" i="14"/>
  <c r="AO100" i="14"/>
  <c r="AO99" i="14"/>
  <c r="AO98" i="14"/>
  <c r="AO97" i="14"/>
  <c r="AO96" i="14"/>
  <c r="AO95" i="14"/>
  <c r="AO92" i="14"/>
  <c r="AO91" i="14"/>
  <c r="AO88" i="14"/>
  <c r="AO87" i="14"/>
  <c r="AO86" i="14"/>
  <c r="AO85" i="14"/>
  <c r="AO82" i="14"/>
  <c r="AO81" i="14"/>
  <c r="AO80" i="14"/>
  <c r="AO79" i="14"/>
  <c r="AO74" i="14"/>
  <c r="AO73" i="14"/>
  <c r="AO72" i="14"/>
  <c r="AO71" i="14"/>
  <c r="AO68" i="14"/>
  <c r="AO67" i="14"/>
  <c r="AO165" i="13"/>
  <c r="AO164" i="13"/>
  <c r="AO163" i="13"/>
  <c r="AO162" i="13"/>
  <c r="AO161" i="13"/>
  <c r="AO160" i="13"/>
  <c r="AO159" i="13"/>
  <c r="AO158" i="13"/>
  <c r="AO157" i="13"/>
  <c r="AO156" i="13"/>
  <c r="AO155" i="13"/>
  <c r="AO154" i="13"/>
  <c r="AO153" i="13"/>
  <c r="AO152" i="13"/>
  <c r="AO151" i="13"/>
  <c r="AO150" i="13"/>
  <c r="AO149" i="13"/>
  <c r="AO148" i="13"/>
  <c r="AO147" i="13"/>
  <c r="AO146" i="13"/>
  <c r="AO145" i="13"/>
  <c r="AO144" i="13"/>
  <c r="AO143" i="13"/>
  <c r="AO142" i="13"/>
  <c r="AO141" i="13"/>
  <c r="AO140" i="13"/>
  <c r="AO139" i="13"/>
  <c r="AO138" i="13"/>
  <c r="AO137" i="13"/>
  <c r="AO136" i="13"/>
  <c r="AO135" i="13"/>
  <c r="AO134" i="13"/>
  <c r="AO133" i="13"/>
  <c r="AO132" i="13"/>
  <c r="AO131" i="13"/>
  <c r="AO130" i="13"/>
  <c r="AO129" i="13"/>
  <c r="AO128" i="13"/>
  <c r="AO127" i="13"/>
  <c r="AO126" i="13"/>
  <c r="AO125" i="13"/>
  <c r="AO124" i="13"/>
  <c r="AO123" i="13"/>
  <c r="AO122" i="13"/>
  <c r="AO110" i="13"/>
  <c r="AO109" i="13"/>
  <c r="AO102" i="13"/>
  <c r="AO101" i="13"/>
  <c r="AO100" i="13"/>
  <c r="AO99" i="13"/>
  <c r="AO98" i="13"/>
  <c r="AO97" i="13"/>
  <c r="AO96" i="13"/>
  <c r="AO95" i="13"/>
  <c r="AO92" i="13"/>
  <c r="AO91" i="13"/>
  <c r="AO88" i="13"/>
  <c r="AO87" i="13"/>
  <c r="AO86" i="13"/>
  <c r="AO85" i="13"/>
  <c r="AO82" i="13"/>
  <c r="AO81" i="13"/>
  <c r="AO80" i="13"/>
  <c r="AO79" i="13"/>
  <c r="AO74" i="13"/>
  <c r="AO73" i="13"/>
  <c r="AO72" i="13"/>
  <c r="AO71" i="13"/>
  <c r="AO68" i="13"/>
  <c r="AO67" i="13"/>
  <c r="AO165" i="12"/>
  <c r="AO164" i="12"/>
  <c r="AO163" i="12"/>
  <c r="AO162" i="12"/>
  <c r="AO161" i="12"/>
  <c r="AO160" i="12"/>
  <c r="AO159" i="12"/>
  <c r="AO158" i="12"/>
  <c r="AO157" i="12"/>
  <c r="AO156" i="12"/>
  <c r="AO155" i="12"/>
  <c r="AO154" i="12"/>
  <c r="AO153" i="12"/>
  <c r="AO152" i="12"/>
  <c r="AO151" i="12"/>
  <c r="AO150" i="12"/>
  <c r="AO149" i="12"/>
  <c r="AO148" i="12"/>
  <c r="AO147" i="12"/>
  <c r="AO146" i="12"/>
  <c r="AO145" i="12"/>
  <c r="AO144" i="12"/>
  <c r="AO143" i="12"/>
  <c r="AO142" i="12"/>
  <c r="AO141" i="12"/>
  <c r="AO140" i="12"/>
  <c r="AO139" i="12"/>
  <c r="AO138" i="12"/>
  <c r="AO137" i="12"/>
  <c r="AO136" i="12"/>
  <c r="AO135" i="12"/>
  <c r="AO134" i="12"/>
  <c r="AO133" i="12"/>
  <c r="AO132" i="12"/>
  <c r="AO131" i="12"/>
  <c r="AO130" i="12"/>
  <c r="AO129" i="12"/>
  <c r="AO128" i="12"/>
  <c r="AO127" i="12"/>
  <c r="AO126" i="12"/>
  <c r="AO125" i="12"/>
  <c r="AO124" i="12"/>
  <c r="AO123" i="12"/>
  <c r="AO122" i="12"/>
  <c r="AO110" i="12"/>
  <c r="AO109" i="12"/>
  <c r="AO102" i="12"/>
  <c r="AO101" i="12"/>
  <c r="AO100" i="12"/>
  <c r="AO99" i="12"/>
  <c r="AO98" i="12"/>
  <c r="AO97" i="12"/>
  <c r="AO96" i="12"/>
  <c r="AO95" i="12"/>
  <c r="AO92" i="12"/>
  <c r="AO91" i="12"/>
  <c r="AO88" i="12"/>
  <c r="AO87" i="12"/>
  <c r="AO86" i="12"/>
  <c r="AO85" i="12"/>
  <c r="AO82" i="12"/>
  <c r="AO81" i="12"/>
  <c r="AO80" i="12"/>
  <c r="AO79" i="12"/>
  <c r="AO74" i="12"/>
  <c r="AO73" i="12"/>
  <c r="AO72" i="12"/>
  <c r="AO71" i="12"/>
  <c r="AO68" i="12"/>
  <c r="AO67" i="12"/>
  <c r="AO165" i="11"/>
  <c r="AO164" i="11"/>
  <c r="AO163" i="11"/>
  <c r="AO162" i="11"/>
  <c r="AO161" i="11"/>
  <c r="AO160" i="11"/>
  <c r="AO159" i="11"/>
  <c r="AO158" i="11"/>
  <c r="AO157" i="11"/>
  <c r="AO156" i="11"/>
  <c r="AO155" i="11"/>
  <c r="AO154" i="11"/>
  <c r="AO153" i="11"/>
  <c r="AO152" i="11"/>
  <c r="AO151" i="11"/>
  <c r="AO150" i="11"/>
  <c r="AO149" i="11"/>
  <c r="AO148" i="11"/>
  <c r="AO147" i="11"/>
  <c r="AO146" i="11"/>
  <c r="AO145" i="11"/>
  <c r="AO144" i="11"/>
  <c r="AO143" i="11"/>
  <c r="AO142" i="11"/>
  <c r="AO141" i="11"/>
  <c r="AO140" i="11"/>
  <c r="AO139" i="11"/>
  <c r="AO138" i="11"/>
  <c r="AO137" i="11"/>
  <c r="AO136" i="11"/>
  <c r="AO135" i="11"/>
  <c r="AO134" i="11"/>
  <c r="AO133" i="11"/>
  <c r="AO132" i="11"/>
  <c r="AO131" i="11"/>
  <c r="AO130" i="11"/>
  <c r="AO129" i="11"/>
  <c r="AO128" i="11"/>
  <c r="AO127" i="11"/>
  <c r="AO126" i="11"/>
  <c r="AO125" i="11"/>
  <c r="AO124" i="11"/>
  <c r="AO123" i="11"/>
  <c r="AO122" i="11"/>
  <c r="AO110" i="11"/>
  <c r="AO109" i="11"/>
  <c r="AO102" i="11"/>
  <c r="AO101" i="11"/>
  <c r="AO100" i="11"/>
  <c r="AO99" i="11"/>
  <c r="AO98" i="11"/>
  <c r="AO97" i="11"/>
  <c r="AO96" i="11"/>
  <c r="AO95" i="11"/>
  <c r="AO92" i="11"/>
  <c r="AO91" i="11"/>
  <c r="AO88" i="11"/>
  <c r="AO87" i="11"/>
  <c r="AO86" i="11"/>
  <c r="AO85" i="11"/>
  <c r="AO82" i="11"/>
  <c r="AO81" i="11"/>
  <c r="AO80" i="11"/>
  <c r="AO79" i="11"/>
  <c r="AO74" i="11"/>
  <c r="AO73" i="11"/>
  <c r="AO72" i="11"/>
  <c r="AO71" i="11"/>
  <c r="AO68" i="11"/>
  <c r="AO67" i="11"/>
  <c r="AO165" i="10"/>
  <c r="AO164" i="10"/>
  <c r="AO163" i="10"/>
  <c r="AO162" i="10"/>
  <c r="AO161" i="10"/>
  <c r="AO160" i="10"/>
  <c r="AO159" i="10"/>
  <c r="AO158" i="10"/>
  <c r="AO157" i="10"/>
  <c r="AO156" i="10"/>
  <c r="AO155" i="10"/>
  <c r="AO154" i="10"/>
  <c r="AO153" i="10"/>
  <c r="AO152" i="10"/>
  <c r="AO151" i="10"/>
  <c r="AO150" i="10"/>
  <c r="AO149" i="10"/>
  <c r="AO148" i="10"/>
  <c r="AO147" i="10"/>
  <c r="AO146" i="10"/>
  <c r="AO145" i="10"/>
  <c r="AO144" i="10"/>
  <c r="AO143" i="10"/>
  <c r="AO142" i="10"/>
  <c r="AO141" i="10"/>
  <c r="AO140" i="10"/>
  <c r="AO139" i="10"/>
  <c r="AO138" i="10"/>
  <c r="AO137" i="10"/>
  <c r="AO136" i="10"/>
  <c r="AO135" i="10"/>
  <c r="AO134" i="10"/>
  <c r="AO133" i="10"/>
  <c r="AO132" i="10"/>
  <c r="AO131" i="10"/>
  <c r="AO130" i="10"/>
  <c r="AO129" i="10"/>
  <c r="AO128" i="10"/>
  <c r="AO127" i="10"/>
  <c r="AO126" i="10"/>
  <c r="AO125" i="10"/>
  <c r="AO124" i="10"/>
  <c r="AO123" i="10"/>
  <c r="AO122" i="10"/>
  <c r="AO110" i="10"/>
  <c r="AO109" i="10"/>
  <c r="AO102" i="10"/>
  <c r="AO101" i="10"/>
  <c r="AO100" i="10"/>
  <c r="AO99" i="10"/>
  <c r="AO98" i="10"/>
  <c r="AO97" i="10"/>
  <c r="AO96" i="10"/>
  <c r="AO95" i="10"/>
  <c r="AO92" i="10"/>
  <c r="AO91" i="10"/>
  <c r="AO88" i="10"/>
  <c r="AO87" i="10"/>
  <c r="AO86" i="10"/>
  <c r="AO85" i="10"/>
  <c r="AO82" i="10"/>
  <c r="AO81" i="10"/>
  <c r="AO80" i="10"/>
  <c r="AO79" i="10"/>
  <c r="AO74" i="10"/>
  <c r="AO73" i="10"/>
  <c r="AO72" i="10"/>
  <c r="AO71" i="10"/>
  <c r="AO68" i="10"/>
  <c r="AO67" i="10"/>
  <c r="AO165" i="9"/>
  <c r="AO164" i="9"/>
  <c r="AO163" i="9"/>
  <c r="AO162" i="9"/>
  <c r="AO161" i="9"/>
  <c r="AO160" i="9"/>
  <c r="AO159" i="9"/>
  <c r="AO158" i="9"/>
  <c r="AO157" i="9"/>
  <c r="AO156" i="9"/>
  <c r="AO155" i="9"/>
  <c r="AO154" i="9"/>
  <c r="AO153" i="9"/>
  <c r="AO152" i="9"/>
  <c r="AO151" i="9"/>
  <c r="AO150" i="9"/>
  <c r="AO149" i="9"/>
  <c r="AO148" i="9"/>
  <c r="AO147" i="9"/>
  <c r="AO146" i="9"/>
  <c r="AO145" i="9"/>
  <c r="AO144" i="9"/>
  <c r="AO143" i="9"/>
  <c r="AO142" i="9"/>
  <c r="AO141" i="9"/>
  <c r="AO140" i="9"/>
  <c r="AO139" i="9"/>
  <c r="AO138" i="9"/>
  <c r="AO137" i="9"/>
  <c r="AO136" i="9"/>
  <c r="AO135" i="9"/>
  <c r="AO134" i="9"/>
  <c r="AO133" i="9"/>
  <c r="AO132" i="9"/>
  <c r="AO131" i="9"/>
  <c r="AO130" i="9"/>
  <c r="AO129" i="9"/>
  <c r="AO128" i="9"/>
  <c r="AO127" i="9"/>
  <c r="AO126" i="9"/>
  <c r="AO125" i="9"/>
  <c r="AO124" i="9"/>
  <c r="AO123" i="9"/>
  <c r="AO122" i="9"/>
  <c r="AO110" i="9"/>
  <c r="AO109" i="9"/>
  <c r="AO102" i="9"/>
  <c r="AO101" i="9"/>
  <c r="AO100" i="9"/>
  <c r="AO99" i="9"/>
  <c r="AO98" i="9"/>
  <c r="AO97" i="9"/>
  <c r="AO96" i="9"/>
  <c r="AO95" i="9"/>
  <c r="AO92" i="9"/>
  <c r="AO91" i="9"/>
  <c r="AO88" i="9"/>
  <c r="AO87" i="9"/>
  <c r="AO86" i="9"/>
  <c r="AO85" i="9"/>
  <c r="AO82" i="9"/>
  <c r="AO81" i="9"/>
  <c r="AO80" i="9"/>
  <c r="AO79" i="9"/>
  <c r="AO74" i="9"/>
  <c r="AO73" i="9"/>
  <c r="AO72" i="9"/>
  <c r="AO71" i="9"/>
  <c r="AO68" i="9"/>
  <c r="AO67" i="9"/>
  <c r="AO165" i="17"/>
  <c r="AO164" i="17"/>
  <c r="AO163" i="17"/>
  <c r="AO162" i="17"/>
  <c r="AO161" i="17"/>
  <c r="AO160" i="17"/>
  <c r="AO159" i="17"/>
  <c r="AO158" i="17"/>
  <c r="AO157" i="17"/>
  <c r="AO156" i="17"/>
  <c r="AO155" i="17"/>
  <c r="AO154" i="17"/>
  <c r="AO153" i="17"/>
  <c r="AO152" i="17"/>
  <c r="AO151" i="17"/>
  <c r="AO150" i="17"/>
  <c r="AO149" i="17"/>
  <c r="AO148" i="17"/>
  <c r="AO147" i="17"/>
  <c r="AO146" i="17"/>
  <c r="AO145" i="17"/>
  <c r="AO144" i="17"/>
  <c r="AO143" i="17"/>
  <c r="AO142" i="17"/>
  <c r="AO141" i="17"/>
  <c r="AO140" i="17"/>
  <c r="AO139" i="17"/>
  <c r="AO138" i="17"/>
  <c r="AO137" i="17"/>
  <c r="AO136" i="17"/>
  <c r="AO135" i="17"/>
  <c r="AO134" i="17"/>
  <c r="AO133" i="17"/>
  <c r="AO132" i="17"/>
  <c r="AO131" i="17"/>
  <c r="AO130" i="17"/>
  <c r="AO129" i="17"/>
  <c r="AO128" i="17"/>
  <c r="AO127" i="17"/>
  <c r="AO126" i="17"/>
  <c r="AO125" i="17"/>
  <c r="AO124" i="17"/>
  <c r="AO123" i="17"/>
  <c r="AO122" i="17"/>
  <c r="AO110" i="17"/>
  <c r="AO109" i="17"/>
  <c r="AO102" i="17"/>
  <c r="AO101" i="17"/>
  <c r="AO100" i="17"/>
  <c r="AO99" i="17"/>
  <c r="AO98" i="17"/>
  <c r="AO97" i="17"/>
  <c r="AO96" i="17"/>
  <c r="AO95" i="17"/>
  <c r="AO92" i="17"/>
  <c r="AO91" i="17"/>
  <c r="AO88" i="17"/>
  <c r="AO87" i="17"/>
  <c r="AO86" i="17"/>
  <c r="AO85" i="17"/>
  <c r="AO82" i="17"/>
  <c r="AO81" i="17"/>
  <c r="AO80" i="17"/>
  <c r="AO79" i="17"/>
  <c r="AO74" i="17"/>
  <c r="AO73" i="17"/>
  <c r="AO72" i="17"/>
  <c r="AO71" i="17"/>
  <c r="AO68" i="17"/>
  <c r="AO67" i="17"/>
  <c r="AO165" i="8"/>
  <c r="AO164" i="8"/>
  <c r="AO163" i="8"/>
  <c r="AO162" i="8"/>
  <c r="AO161" i="8"/>
  <c r="AO160" i="8"/>
  <c r="AO159" i="8"/>
  <c r="AO158" i="8"/>
  <c r="AO157" i="8"/>
  <c r="AO156" i="8"/>
  <c r="AO155" i="8"/>
  <c r="AO154" i="8"/>
  <c r="AO153" i="8"/>
  <c r="AO152" i="8"/>
  <c r="AO151" i="8"/>
  <c r="AO150" i="8"/>
  <c r="AO149" i="8"/>
  <c r="AO148" i="8"/>
  <c r="AO147" i="8"/>
  <c r="AO146" i="8"/>
  <c r="AO145" i="8"/>
  <c r="AO144" i="8"/>
  <c r="AO143" i="8"/>
  <c r="AO142" i="8"/>
  <c r="AO141" i="8"/>
  <c r="AO140" i="8"/>
  <c r="AO139" i="8"/>
  <c r="AO138" i="8"/>
  <c r="AO137" i="8"/>
  <c r="AO136" i="8"/>
  <c r="AO135" i="8"/>
  <c r="AO134" i="8"/>
  <c r="AO133" i="8"/>
  <c r="AO132" i="8"/>
  <c r="AO131" i="8"/>
  <c r="AO130" i="8"/>
  <c r="AO129" i="8"/>
  <c r="AO128" i="8"/>
  <c r="AO127" i="8"/>
  <c r="AO126" i="8"/>
  <c r="AO125" i="8"/>
  <c r="AO124" i="8"/>
  <c r="AO123" i="8"/>
  <c r="AO122" i="8"/>
  <c r="AO110" i="8"/>
  <c r="AO109" i="8"/>
  <c r="AO102" i="8"/>
  <c r="AO101" i="8"/>
  <c r="AO100" i="8"/>
  <c r="AO99" i="8"/>
  <c r="AO98" i="8"/>
  <c r="AO97" i="8"/>
  <c r="AO96" i="8"/>
  <c r="AO95" i="8"/>
  <c r="AO92" i="8"/>
  <c r="AO91" i="8"/>
  <c r="AO88" i="8"/>
  <c r="AO87" i="8"/>
  <c r="AO86" i="8"/>
  <c r="AO85" i="8"/>
  <c r="AO82" i="8"/>
  <c r="AO81" i="8"/>
  <c r="AO80" i="8"/>
  <c r="AO79" i="8"/>
  <c r="AO74" i="8"/>
  <c r="AO73" i="8"/>
  <c r="AO72" i="8"/>
  <c r="AO71" i="8"/>
  <c r="AO68" i="8"/>
  <c r="AO67" i="8"/>
  <c r="AO165" i="7"/>
  <c r="AO164" i="7"/>
  <c r="AO163" i="7"/>
  <c r="AO162" i="7"/>
  <c r="AO161" i="7"/>
  <c r="AO160" i="7"/>
  <c r="AO159" i="7"/>
  <c r="AO158" i="7"/>
  <c r="AO157" i="7"/>
  <c r="AO156" i="7"/>
  <c r="AO155" i="7"/>
  <c r="AO154" i="7"/>
  <c r="AO153" i="7"/>
  <c r="AO152" i="7"/>
  <c r="AO151" i="7"/>
  <c r="AO150" i="7"/>
  <c r="AO149" i="7"/>
  <c r="AO148" i="7"/>
  <c r="AO147" i="7"/>
  <c r="AO146" i="7"/>
  <c r="AO145" i="7"/>
  <c r="AO144" i="7"/>
  <c r="AO143" i="7"/>
  <c r="AO142" i="7"/>
  <c r="AO141" i="7"/>
  <c r="AO140" i="7"/>
  <c r="AO139" i="7"/>
  <c r="AO138" i="7"/>
  <c r="AO137" i="7"/>
  <c r="AO136" i="7"/>
  <c r="AO135" i="7"/>
  <c r="AO134" i="7"/>
  <c r="AO133" i="7"/>
  <c r="AO132" i="7"/>
  <c r="AO131" i="7"/>
  <c r="AO130" i="7"/>
  <c r="AO129" i="7"/>
  <c r="AO128" i="7"/>
  <c r="AO127" i="7"/>
  <c r="AO126" i="7"/>
  <c r="AO125" i="7"/>
  <c r="AO124" i="7"/>
  <c r="AO123" i="7"/>
  <c r="AO122" i="7"/>
  <c r="AO110" i="7"/>
  <c r="AO109" i="7"/>
  <c r="AO102" i="7"/>
  <c r="AO101" i="7"/>
  <c r="AO100" i="7"/>
  <c r="AO99" i="7"/>
  <c r="AO98" i="7"/>
  <c r="AO97" i="7"/>
  <c r="AO96" i="7"/>
  <c r="AO95" i="7"/>
  <c r="AO94" i="7"/>
  <c r="AO92" i="7"/>
  <c r="AO91" i="7"/>
  <c r="AO88" i="7"/>
  <c r="AO87" i="7"/>
  <c r="AO86" i="7"/>
  <c r="AO85" i="7"/>
  <c r="AO82" i="7"/>
  <c r="AO81" i="7"/>
  <c r="AO80" i="7"/>
  <c r="AO79" i="7"/>
  <c r="AO74" i="7"/>
  <c r="AO73" i="7"/>
  <c r="AO72" i="7"/>
  <c r="AO71" i="7"/>
  <c r="AO68" i="7"/>
  <c r="AO67" i="7"/>
  <c r="AO165" i="20"/>
  <c r="AO164" i="20"/>
  <c r="AO163" i="20"/>
  <c r="AO162" i="20"/>
  <c r="AO161" i="20"/>
  <c r="AO160" i="20"/>
  <c r="AO159" i="20"/>
  <c r="AO158" i="20"/>
  <c r="AO157" i="20"/>
  <c r="AO156" i="20"/>
  <c r="AO155" i="20"/>
  <c r="AO154" i="20"/>
  <c r="AO153" i="20"/>
  <c r="AO152" i="20"/>
  <c r="AO151" i="20"/>
  <c r="AO150" i="20"/>
  <c r="AO149" i="20"/>
  <c r="AO148" i="20"/>
  <c r="AO147" i="20"/>
  <c r="AO146" i="20"/>
  <c r="AO145" i="20"/>
  <c r="AO144" i="20"/>
  <c r="AO143" i="20"/>
  <c r="AO142" i="20"/>
  <c r="AO141" i="20"/>
  <c r="AO140" i="20"/>
  <c r="AO139" i="20"/>
  <c r="AO138" i="20"/>
  <c r="AO137" i="20"/>
  <c r="AO136" i="20"/>
  <c r="AO135" i="20"/>
  <c r="AO134" i="20"/>
  <c r="AO133" i="20"/>
  <c r="AO132" i="20"/>
  <c r="AO131" i="20"/>
  <c r="AO130" i="20"/>
  <c r="AO129" i="20"/>
  <c r="AO128" i="20"/>
  <c r="AO127" i="20"/>
  <c r="AO126" i="20"/>
  <c r="AO125" i="20"/>
  <c r="AO124" i="20"/>
  <c r="AO123" i="20"/>
  <c r="AO122" i="20"/>
  <c r="AO110" i="20"/>
  <c r="AO109" i="20"/>
  <c r="AO102" i="20"/>
  <c r="AO101" i="20"/>
  <c r="AO100" i="20"/>
  <c r="AO99" i="20"/>
  <c r="AO98" i="20"/>
  <c r="AO97" i="20"/>
  <c r="AO96" i="20"/>
  <c r="AO95" i="20"/>
  <c r="AO92" i="20"/>
  <c r="AO91" i="20"/>
  <c r="AO88" i="20"/>
  <c r="AO87" i="20"/>
  <c r="AO86" i="20"/>
  <c r="AO85" i="20"/>
  <c r="AO82" i="20"/>
  <c r="AO81" i="20"/>
  <c r="AO80" i="20"/>
  <c r="AO79" i="20"/>
  <c r="AO74" i="20"/>
  <c r="AO73" i="20"/>
  <c r="AO72" i="20"/>
  <c r="AO71" i="20"/>
  <c r="AO68" i="20"/>
  <c r="AO67" i="20"/>
  <c r="AO165" i="6"/>
  <c r="AO164" i="6"/>
  <c r="AO163" i="6"/>
  <c r="AO162" i="6"/>
  <c r="AO161" i="6"/>
  <c r="AO160" i="6"/>
  <c r="AO159" i="6"/>
  <c r="AO158" i="6"/>
  <c r="AO157" i="6"/>
  <c r="AO156" i="6"/>
  <c r="AO155" i="6"/>
  <c r="AO154" i="6"/>
  <c r="AO153" i="6"/>
  <c r="AO152" i="6"/>
  <c r="AO151" i="6"/>
  <c r="AO150" i="6"/>
  <c r="AO149" i="6"/>
  <c r="AO148" i="6"/>
  <c r="AO147" i="6"/>
  <c r="AO146" i="6"/>
  <c r="AO145" i="6"/>
  <c r="AO144" i="6"/>
  <c r="AO143" i="6"/>
  <c r="AO142" i="6"/>
  <c r="AO141" i="6"/>
  <c r="AO140" i="6"/>
  <c r="AO139" i="6"/>
  <c r="AO138" i="6"/>
  <c r="AO137" i="6"/>
  <c r="AO136" i="6"/>
  <c r="AO135" i="6"/>
  <c r="AO134" i="6"/>
  <c r="AO133" i="6"/>
  <c r="AO132" i="6"/>
  <c r="AO131" i="6"/>
  <c r="AO130" i="6"/>
  <c r="AO129" i="6"/>
  <c r="AO128" i="6"/>
  <c r="AO127" i="6"/>
  <c r="AO126" i="6"/>
  <c r="AO125" i="6"/>
  <c r="AO124" i="6"/>
  <c r="AO123" i="6"/>
  <c r="AO122" i="6"/>
  <c r="AO110" i="6"/>
  <c r="AO109" i="6"/>
  <c r="AO102" i="6"/>
  <c r="AO101" i="6"/>
  <c r="AO100" i="6"/>
  <c r="AO99" i="6"/>
  <c r="AO98" i="6"/>
  <c r="AO97" i="6"/>
  <c r="AO96" i="6"/>
  <c r="AO95" i="6"/>
  <c r="AO92" i="6"/>
  <c r="AO91" i="6"/>
  <c r="AO88" i="6"/>
  <c r="AO87" i="6"/>
  <c r="AO86" i="6"/>
  <c r="AO85" i="6"/>
  <c r="AO82" i="6"/>
  <c r="AO81" i="6"/>
  <c r="AO80" i="6"/>
  <c r="AO79" i="6"/>
  <c r="AO74" i="6"/>
  <c r="AO73" i="6"/>
  <c r="AO72" i="6"/>
  <c r="AO71" i="6"/>
  <c r="AO68" i="6"/>
  <c r="AO67" i="6"/>
  <c r="AO165" i="5"/>
  <c r="AO164" i="5"/>
  <c r="AO163" i="5"/>
  <c r="AO162" i="5"/>
  <c r="AO161" i="5"/>
  <c r="AO160" i="5"/>
  <c r="AO159" i="5"/>
  <c r="AO158" i="5"/>
  <c r="AO157" i="5"/>
  <c r="AO156" i="5"/>
  <c r="AO155" i="5"/>
  <c r="AO154" i="5"/>
  <c r="AO153" i="5"/>
  <c r="AO152" i="5"/>
  <c r="AO151" i="5"/>
  <c r="AO150" i="5"/>
  <c r="AO149" i="5"/>
  <c r="AO148" i="5"/>
  <c r="AO147" i="5"/>
  <c r="AO146" i="5"/>
  <c r="AO145" i="5"/>
  <c r="AO144" i="5"/>
  <c r="AO143" i="5"/>
  <c r="AO142" i="5"/>
  <c r="AO141" i="5"/>
  <c r="AO140" i="5"/>
  <c r="AO139" i="5"/>
  <c r="AO138" i="5"/>
  <c r="AO137" i="5"/>
  <c r="AO136" i="5"/>
  <c r="AO135" i="5"/>
  <c r="AO134" i="5"/>
  <c r="AO133" i="5"/>
  <c r="AO132" i="5"/>
  <c r="AO131" i="5"/>
  <c r="AO130" i="5"/>
  <c r="AO129" i="5"/>
  <c r="AO128" i="5"/>
  <c r="AO127" i="5"/>
  <c r="AO126" i="5"/>
  <c r="AO125" i="5"/>
  <c r="AO124" i="5"/>
  <c r="AO123" i="5"/>
  <c r="AO122" i="5"/>
  <c r="AO110" i="5"/>
  <c r="AO109" i="5"/>
  <c r="AO102" i="5"/>
  <c r="AO101" i="5"/>
  <c r="AO100" i="5"/>
  <c r="AO99" i="5"/>
  <c r="AO98" i="5"/>
  <c r="AO97" i="5"/>
  <c r="AO96" i="5"/>
  <c r="AO95" i="5"/>
  <c r="AO92" i="5"/>
  <c r="AO91" i="5"/>
  <c r="AO88" i="5"/>
  <c r="AO87" i="5"/>
  <c r="AO86" i="5"/>
  <c r="AO85" i="5"/>
  <c r="AO82" i="5"/>
  <c r="AO81" i="5"/>
  <c r="AO80" i="5"/>
  <c r="AO79" i="5"/>
  <c r="AO74" i="5"/>
  <c r="AO73" i="5"/>
  <c r="AO72" i="5"/>
  <c r="AO71" i="5"/>
  <c r="AO68" i="5"/>
  <c r="AO67" i="5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50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10" i="4"/>
  <c r="AO109" i="4"/>
  <c r="AO102" i="4"/>
  <c r="AO101" i="4"/>
  <c r="AO100" i="4"/>
  <c r="AO99" i="4"/>
  <c r="AO98" i="4"/>
  <c r="AO97" i="4"/>
  <c r="AO96" i="4"/>
  <c r="AO95" i="4"/>
  <c r="AO92" i="4"/>
  <c r="AO91" i="4"/>
  <c r="AO88" i="4"/>
  <c r="AO87" i="4"/>
  <c r="AO86" i="4"/>
  <c r="AO85" i="4"/>
  <c r="AO82" i="4"/>
  <c r="AO81" i="4"/>
  <c r="AO80" i="4"/>
  <c r="AO79" i="4"/>
  <c r="AO74" i="4"/>
  <c r="AO73" i="4"/>
  <c r="AO72" i="4"/>
  <c r="AO71" i="4"/>
  <c r="AO68" i="4"/>
  <c r="AO67" i="4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10" i="3"/>
  <c r="AO109" i="3"/>
  <c r="AO102" i="3"/>
  <c r="AO101" i="3"/>
  <c r="AO100" i="3"/>
  <c r="AO99" i="3"/>
  <c r="AO98" i="3"/>
  <c r="AO97" i="3"/>
  <c r="AO96" i="3"/>
  <c r="AO95" i="3"/>
  <c r="AO92" i="3"/>
  <c r="AO91" i="3"/>
  <c r="AO88" i="3"/>
  <c r="AO87" i="3"/>
  <c r="AO86" i="3"/>
  <c r="AO85" i="3"/>
  <c r="AO82" i="3"/>
  <c r="AO81" i="3"/>
  <c r="AO80" i="3"/>
  <c r="AO79" i="3"/>
  <c r="AO74" i="3"/>
  <c r="AO73" i="3"/>
  <c r="AO72" i="3"/>
  <c r="AO71" i="3"/>
  <c r="AO68" i="3"/>
  <c r="AO67" i="3"/>
  <c r="AO165" i="15"/>
  <c r="AO164" i="15"/>
  <c r="AO163" i="15"/>
  <c r="AO162" i="15"/>
  <c r="AO161" i="15"/>
  <c r="AO160" i="15"/>
  <c r="AO159" i="15"/>
  <c r="AO158" i="15"/>
  <c r="AO157" i="15"/>
  <c r="AO156" i="15"/>
  <c r="AO155" i="15"/>
  <c r="AO154" i="15"/>
  <c r="AO153" i="15"/>
  <c r="AO152" i="15"/>
  <c r="AO151" i="15"/>
  <c r="AO150" i="15"/>
  <c r="AO149" i="15"/>
  <c r="AO148" i="15"/>
  <c r="AO147" i="15"/>
  <c r="AO146" i="15"/>
  <c r="AO145" i="15"/>
  <c r="AO144" i="15"/>
  <c r="AO143" i="15"/>
  <c r="AO142" i="15"/>
  <c r="AO141" i="15"/>
  <c r="AO140" i="15"/>
  <c r="AO139" i="15"/>
  <c r="AO138" i="15"/>
  <c r="AO137" i="15"/>
  <c r="AO136" i="15"/>
  <c r="AO135" i="15"/>
  <c r="AO134" i="15"/>
  <c r="AO133" i="15"/>
  <c r="AO132" i="15"/>
  <c r="AO131" i="15"/>
  <c r="AO130" i="15"/>
  <c r="AO129" i="15"/>
  <c r="AO128" i="15"/>
  <c r="AO127" i="15"/>
  <c r="AO126" i="15"/>
  <c r="AO125" i="15"/>
  <c r="AO124" i="15"/>
  <c r="AO123" i="15"/>
  <c r="AO122" i="15"/>
  <c r="AO110" i="15"/>
  <c r="AO109" i="15"/>
  <c r="AO102" i="15"/>
  <c r="AO101" i="15"/>
  <c r="AO100" i="15"/>
  <c r="AO99" i="15"/>
  <c r="AO98" i="15"/>
  <c r="AO97" i="15"/>
  <c r="AO96" i="15"/>
  <c r="AO95" i="15"/>
  <c r="AO92" i="15"/>
  <c r="AO91" i="15"/>
  <c r="AO88" i="15"/>
  <c r="AO87" i="15"/>
  <c r="AO86" i="15"/>
  <c r="AO85" i="15"/>
  <c r="AO82" i="15"/>
  <c r="AO81" i="15"/>
  <c r="AO80" i="15"/>
  <c r="AO79" i="15"/>
  <c r="AO77" i="15"/>
  <c r="AO74" i="15"/>
  <c r="AO73" i="15"/>
  <c r="AO72" i="15"/>
  <c r="AO71" i="15"/>
  <c r="AO68" i="15"/>
  <c r="AO67" i="15"/>
  <c r="AO165" i="16"/>
  <c r="AO164" i="16"/>
  <c r="AO163" i="16"/>
  <c r="AO162" i="16"/>
  <c r="AO161" i="16"/>
  <c r="AO160" i="16"/>
  <c r="AO159" i="16"/>
  <c r="AO158" i="16"/>
  <c r="AO157" i="16"/>
  <c r="AO156" i="16"/>
  <c r="AO155" i="16"/>
  <c r="AO154" i="16"/>
  <c r="AO153" i="16"/>
  <c r="AO152" i="16"/>
  <c r="AO151" i="16"/>
  <c r="AO150" i="16"/>
  <c r="AO149" i="16"/>
  <c r="AO148" i="16"/>
  <c r="AO147" i="16"/>
  <c r="AO146" i="16"/>
  <c r="AO145" i="16"/>
  <c r="AO144" i="16"/>
  <c r="AO143" i="16"/>
  <c r="AO142" i="16"/>
  <c r="AO141" i="16"/>
  <c r="AO140" i="16"/>
  <c r="AO139" i="16"/>
  <c r="AO138" i="16"/>
  <c r="AO137" i="16"/>
  <c r="AO136" i="16"/>
  <c r="AO135" i="16"/>
  <c r="AO134" i="16"/>
  <c r="AO133" i="16"/>
  <c r="AO132" i="16"/>
  <c r="AO131" i="16"/>
  <c r="AO130" i="16"/>
  <c r="AO129" i="16"/>
  <c r="AO128" i="16"/>
  <c r="AO127" i="16"/>
  <c r="AO126" i="16"/>
  <c r="AO125" i="16"/>
  <c r="AO123" i="16"/>
  <c r="AO122" i="16"/>
  <c r="AO110" i="16"/>
  <c r="AO109" i="16"/>
  <c r="AO102" i="16"/>
  <c r="AO101" i="16"/>
  <c r="AO100" i="16"/>
  <c r="AO99" i="16"/>
  <c r="AO98" i="16"/>
  <c r="AO97" i="16"/>
  <c r="AO96" i="16"/>
  <c r="AO95" i="16"/>
  <c r="AO92" i="16"/>
  <c r="AO91" i="16"/>
  <c r="AO88" i="16"/>
  <c r="AO87" i="16"/>
  <c r="AO86" i="16"/>
  <c r="AO85" i="16"/>
  <c r="AO82" i="16"/>
  <c r="AO81" i="16"/>
  <c r="AO80" i="16"/>
  <c r="AO79" i="16"/>
  <c r="AO74" i="16"/>
  <c r="AO73" i="16"/>
  <c r="AO72" i="16"/>
  <c r="AO71" i="16"/>
  <c r="AO68" i="16"/>
  <c r="AO67" i="16"/>
  <c r="AN120" i="14"/>
  <c r="AN119" i="14"/>
  <c r="AN120" i="13"/>
  <c r="AN119" i="13"/>
  <c r="AN120" i="12"/>
  <c r="AN119" i="12"/>
  <c r="AN120" i="11"/>
  <c r="AN119" i="11"/>
  <c r="AN120" i="10"/>
  <c r="AN119" i="10"/>
  <c r="AN120" i="9"/>
  <c r="AN119" i="9"/>
  <c r="AN120" i="17"/>
  <c r="AN119" i="17"/>
  <c r="AM110" i="18" s="1"/>
  <c r="AN120" i="8"/>
  <c r="AM113" i="18" s="1"/>
  <c r="AN119" i="8"/>
  <c r="AM112" i="18" s="1"/>
  <c r="AN120" i="7"/>
  <c r="AN119" i="7"/>
  <c r="AN120" i="20"/>
  <c r="AN119" i="20"/>
  <c r="AN120" i="6"/>
  <c r="AN119" i="6"/>
  <c r="AN120" i="5"/>
  <c r="AN119" i="5"/>
  <c r="AN120" i="4"/>
  <c r="AN119" i="4"/>
  <c r="AN120" i="3"/>
  <c r="AN119" i="3"/>
  <c r="AN120" i="15"/>
  <c r="AM127" i="18" s="1"/>
  <c r="AN119" i="15"/>
  <c r="AM126" i="18" s="1"/>
  <c r="AN120" i="16"/>
  <c r="AM129" i="18" s="1"/>
  <c r="AN119" i="16"/>
  <c r="AM128" i="18" s="1"/>
  <c r="AL1" i="18"/>
  <c r="AM1" i="2"/>
  <c r="AM4" i="2"/>
  <c r="AL4" i="18"/>
  <c r="AM125" i="18"/>
  <c r="AM124" i="18"/>
  <c r="AM123" i="18"/>
  <c r="AM122" i="18"/>
  <c r="AM121" i="18"/>
  <c r="AM120" i="18"/>
  <c r="AM119" i="18"/>
  <c r="AM118" i="18"/>
  <c r="AM117" i="18"/>
  <c r="AM116" i="18"/>
  <c r="AM115" i="18"/>
  <c r="AM114" i="18"/>
  <c r="AM111" i="18"/>
  <c r="AM109" i="18"/>
  <c r="AM108" i="18"/>
  <c r="AM107" i="18"/>
  <c r="AM106" i="18"/>
  <c r="AM105" i="18"/>
  <c r="AM104" i="18"/>
  <c r="AM103" i="18"/>
  <c r="AM102" i="18"/>
  <c r="AM101" i="18"/>
  <c r="AM100" i="18"/>
  <c r="AM99" i="18"/>
  <c r="AM96" i="18" s="1"/>
  <c r="AM98" i="18"/>
  <c r="AN165" i="2"/>
  <c r="AN164" i="2"/>
  <c r="AN163" i="2"/>
  <c r="AN162" i="2"/>
  <c r="AN161" i="2"/>
  <c r="AN160" i="2"/>
  <c r="AN159" i="2"/>
  <c r="AN158" i="2"/>
  <c r="AN157" i="2"/>
  <c r="AN47" i="2" s="1"/>
  <c r="AN156" i="2"/>
  <c r="AN155" i="2"/>
  <c r="AN45" i="2" s="1"/>
  <c r="AN154" i="2"/>
  <c r="AN153" i="2"/>
  <c r="AN152" i="2"/>
  <c r="AN42" i="2" s="1"/>
  <c r="AN151" i="2"/>
  <c r="AN41" i="2" s="1"/>
  <c r="AN150" i="2"/>
  <c r="AN149" i="2"/>
  <c r="AN148" i="2"/>
  <c r="AN147" i="2"/>
  <c r="AN146" i="2"/>
  <c r="AN145" i="2"/>
  <c r="AN144" i="2"/>
  <c r="AN143" i="2"/>
  <c r="AN142" i="2"/>
  <c r="AN141" i="2"/>
  <c r="AN140" i="2"/>
  <c r="AN139" i="2"/>
  <c r="AN138" i="2"/>
  <c r="AN137" i="2"/>
  <c r="AN136" i="2"/>
  <c r="AN26" i="2" s="1"/>
  <c r="AN135" i="2"/>
  <c r="AN25" i="2" s="1"/>
  <c r="AN134" i="2"/>
  <c r="AN119" i="2" s="1"/>
  <c r="AN133" i="2"/>
  <c r="AN132" i="2"/>
  <c r="AN131" i="2"/>
  <c r="AN130" i="2"/>
  <c r="AN129" i="2"/>
  <c r="AN128" i="2"/>
  <c r="AN127" i="2"/>
  <c r="AN126" i="2"/>
  <c r="AN125" i="2"/>
  <c r="AN124" i="2"/>
  <c r="AN123" i="2"/>
  <c r="AN13" i="2" s="1"/>
  <c r="AN122" i="2"/>
  <c r="AN120" i="2"/>
  <c r="AN110" i="2"/>
  <c r="AN109" i="2"/>
  <c r="AN102" i="2"/>
  <c r="AN101" i="2"/>
  <c r="AN100" i="2"/>
  <c r="AN99" i="2"/>
  <c r="AN98" i="2"/>
  <c r="AN97" i="2"/>
  <c r="AN96" i="2"/>
  <c r="AN95" i="2"/>
  <c r="AN92" i="2"/>
  <c r="AN91" i="2"/>
  <c r="AN36" i="2" s="1"/>
  <c r="AN88" i="2"/>
  <c r="AN87" i="2"/>
  <c r="AN86" i="2"/>
  <c r="AN31" i="2" s="1"/>
  <c r="AN85" i="2"/>
  <c r="AN82" i="2"/>
  <c r="AN81" i="2"/>
  <c r="AN80" i="2"/>
  <c r="AN79" i="2"/>
  <c r="AN74" i="2"/>
  <c r="AN73" i="2"/>
  <c r="AN72" i="2"/>
  <c r="AN71" i="2"/>
  <c r="AN16" i="2" s="1"/>
  <c r="AN68" i="2"/>
  <c r="AN67" i="2"/>
  <c r="AN55" i="2"/>
  <c r="AN54" i="2"/>
  <c r="AN46" i="2"/>
  <c r="AN37" i="2"/>
  <c r="AN33" i="2"/>
  <c r="AN32" i="2"/>
  <c r="AN30" i="2"/>
  <c r="AN18" i="2"/>
  <c r="AN17" i="2"/>
  <c r="AN165" i="11"/>
  <c r="AN164" i="11"/>
  <c r="AN163" i="11"/>
  <c r="AN162" i="11"/>
  <c r="AN161" i="11"/>
  <c r="AN160" i="11"/>
  <c r="AN159" i="11"/>
  <c r="AN158" i="11"/>
  <c r="AN157" i="11"/>
  <c r="AN156" i="11"/>
  <c r="AN155" i="11"/>
  <c r="AN154" i="11"/>
  <c r="AN153" i="11"/>
  <c r="AN152" i="11"/>
  <c r="AN151" i="11"/>
  <c r="AN150" i="11"/>
  <c r="AN40" i="11" s="1"/>
  <c r="AN149" i="11"/>
  <c r="AN148" i="11"/>
  <c r="AN147" i="11"/>
  <c r="AN146" i="11"/>
  <c r="AN145" i="11"/>
  <c r="AN144" i="11"/>
  <c r="AN143" i="11"/>
  <c r="AN142" i="11"/>
  <c r="AN32" i="11" s="1"/>
  <c r="AN141" i="11"/>
  <c r="AN140" i="11"/>
  <c r="AN139" i="11"/>
  <c r="AN138" i="11"/>
  <c r="AN137" i="11"/>
  <c r="AN136" i="11"/>
  <c r="AN135" i="11"/>
  <c r="AN134" i="11"/>
  <c r="AN24" i="11" s="1"/>
  <c r="AN133" i="11"/>
  <c r="AN132" i="11"/>
  <c r="AN131" i="11"/>
  <c r="AN130" i="11"/>
  <c r="AN129" i="11"/>
  <c r="AN128" i="11"/>
  <c r="AN127" i="11"/>
  <c r="AN126" i="11"/>
  <c r="AN16" i="11" s="1"/>
  <c r="AN125" i="11"/>
  <c r="AN124" i="11"/>
  <c r="AN123" i="11"/>
  <c r="AN122" i="11"/>
  <c r="AN165" i="10"/>
  <c r="AN164" i="10"/>
  <c r="AN163" i="10"/>
  <c r="AN162" i="10"/>
  <c r="AN161" i="10"/>
  <c r="AN160" i="10"/>
  <c r="AN159" i="10"/>
  <c r="AN158" i="10"/>
  <c r="AN157" i="10"/>
  <c r="AN156" i="10"/>
  <c r="AN155" i="10"/>
  <c r="AN154" i="10"/>
  <c r="AN44" i="10" s="1"/>
  <c r="AN153" i="10"/>
  <c r="AN152" i="10"/>
  <c r="AN151" i="10"/>
  <c r="AN150" i="10"/>
  <c r="AN149" i="10"/>
  <c r="AN148" i="10"/>
  <c r="AN147" i="10"/>
  <c r="AN146" i="10"/>
  <c r="AN36" i="10" s="1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" i="10" s="1"/>
  <c r="AN165" i="9"/>
  <c r="AN164" i="9"/>
  <c r="AN163" i="9"/>
  <c r="AN162" i="9"/>
  <c r="AN161" i="9"/>
  <c r="AN160" i="9"/>
  <c r="AN159" i="9"/>
  <c r="AN158" i="9"/>
  <c r="AN157" i="9"/>
  <c r="AN156" i="9"/>
  <c r="AN155" i="9"/>
  <c r="AN154" i="9"/>
  <c r="AN153" i="9"/>
  <c r="AN152" i="9"/>
  <c r="AN151" i="9"/>
  <c r="AN150" i="9"/>
  <c r="AN40" i="9" s="1"/>
  <c r="AN149" i="9"/>
  <c r="AN148" i="9"/>
  <c r="AN147" i="9"/>
  <c r="AN146" i="9"/>
  <c r="AN145" i="9"/>
  <c r="AN144" i="9"/>
  <c r="AN143" i="9"/>
  <c r="AN142" i="9"/>
  <c r="AN32" i="9" s="1"/>
  <c r="AN141" i="9"/>
  <c r="AN140" i="9"/>
  <c r="AN139" i="9"/>
  <c r="AN138" i="9"/>
  <c r="AN137" i="9"/>
  <c r="AN136" i="9"/>
  <c r="AN135" i="9"/>
  <c r="AN134" i="9"/>
  <c r="AN24" i="9" s="1"/>
  <c r="AN133" i="9"/>
  <c r="AN132" i="9"/>
  <c r="AN131" i="9"/>
  <c r="AN130" i="9"/>
  <c r="AN129" i="9"/>
  <c r="AN128" i="9"/>
  <c r="AN127" i="9"/>
  <c r="AN126" i="9"/>
  <c r="AN16" i="9" s="1"/>
  <c r="AN125" i="9"/>
  <c r="AN124" i="9"/>
  <c r="AN123" i="9"/>
  <c r="AN122" i="9"/>
  <c r="AN165" i="17"/>
  <c r="AN164" i="17"/>
  <c r="AN163" i="17"/>
  <c r="AN162" i="17"/>
  <c r="AN161" i="17"/>
  <c r="AN160" i="17"/>
  <c r="AN159" i="17"/>
  <c r="AN158" i="17"/>
  <c r="AN157" i="17"/>
  <c r="AN156" i="17"/>
  <c r="AN155" i="17"/>
  <c r="AN154" i="17"/>
  <c r="AN44" i="17" s="1"/>
  <c r="AN153" i="17"/>
  <c r="AN152" i="17"/>
  <c r="AN151" i="17"/>
  <c r="AN150" i="17"/>
  <c r="AN149" i="17"/>
  <c r="AN148" i="17"/>
  <c r="AN147" i="17"/>
  <c r="AN146" i="17"/>
  <c r="AN36" i="17" s="1"/>
  <c r="AN145" i="17"/>
  <c r="AN144" i="17"/>
  <c r="AN143" i="17"/>
  <c r="AN142" i="17"/>
  <c r="AN141" i="17"/>
  <c r="AN140" i="17"/>
  <c r="AN139" i="17"/>
  <c r="AN138" i="17"/>
  <c r="AN137" i="17"/>
  <c r="AN136" i="17"/>
  <c r="AN135" i="17"/>
  <c r="AN134" i="17"/>
  <c r="AN133" i="17"/>
  <c r="AN132" i="17"/>
  <c r="AN131" i="17"/>
  <c r="AN130" i="17"/>
  <c r="AN129" i="17"/>
  <c r="AN128" i="17"/>
  <c r="AN127" i="17"/>
  <c r="AN126" i="17"/>
  <c r="AN125" i="17"/>
  <c r="AN124" i="17"/>
  <c r="AN123" i="17"/>
  <c r="AN122" i="17"/>
  <c r="AN12" i="17" s="1"/>
  <c r="AN165" i="8"/>
  <c r="AN164" i="8"/>
  <c r="AN163" i="8"/>
  <c r="AN162" i="8"/>
  <c r="AN161" i="8"/>
  <c r="AN160" i="8"/>
  <c r="AN159" i="8"/>
  <c r="AN158" i="8"/>
  <c r="AN157" i="8"/>
  <c r="AN156" i="8"/>
  <c r="AN155" i="8"/>
  <c r="AN154" i="8"/>
  <c r="AN153" i="8"/>
  <c r="AN152" i="8"/>
  <c r="AN151" i="8"/>
  <c r="AN150" i="8"/>
  <c r="AN40" i="8" s="1"/>
  <c r="AN149" i="8"/>
  <c r="AN148" i="8"/>
  <c r="AN147" i="8"/>
  <c r="AN146" i="8"/>
  <c r="AN145" i="8"/>
  <c r="AN144" i="8"/>
  <c r="AN143" i="8"/>
  <c r="AN142" i="8"/>
  <c r="AN32" i="8" s="1"/>
  <c r="AN141" i="8"/>
  <c r="AN140" i="8"/>
  <c r="AN139" i="8"/>
  <c r="AN138" i="8"/>
  <c r="AN137" i="8"/>
  <c r="AN136" i="8"/>
  <c r="AN135" i="8"/>
  <c r="AN134" i="8"/>
  <c r="AN24" i="8" s="1"/>
  <c r="AN133" i="8"/>
  <c r="AN132" i="8"/>
  <c r="AN131" i="8"/>
  <c r="AN130" i="8"/>
  <c r="AN129" i="8"/>
  <c r="AN128" i="8"/>
  <c r="AN127" i="8"/>
  <c r="AN126" i="8"/>
  <c r="AN16" i="8" s="1"/>
  <c r="AN125" i="8"/>
  <c r="AN124" i="8"/>
  <c r="AN123" i="8"/>
  <c r="AN122" i="8"/>
  <c r="AN165" i="7"/>
  <c r="AN164" i="7"/>
  <c r="AN163" i="7"/>
  <c r="AN162" i="7"/>
  <c r="AN161" i="7"/>
  <c r="AN160" i="7"/>
  <c r="AN159" i="7"/>
  <c r="AN158" i="7"/>
  <c r="AN157" i="7"/>
  <c r="AN156" i="7"/>
  <c r="AN155" i="7"/>
  <c r="AN154" i="7"/>
  <c r="AN44" i="7" s="1"/>
  <c r="AN153" i="7"/>
  <c r="AN152" i="7"/>
  <c r="AN151" i="7"/>
  <c r="AN150" i="7"/>
  <c r="AN149" i="7"/>
  <c r="AN148" i="7"/>
  <c r="AN147" i="7"/>
  <c r="AN146" i="7"/>
  <c r="AN36" i="7" s="1"/>
  <c r="AN145" i="7"/>
  <c r="AN144" i="7"/>
  <c r="AN143" i="7"/>
  <c r="AN142" i="7"/>
  <c r="AN141" i="7"/>
  <c r="AN140" i="7"/>
  <c r="AN139" i="7"/>
  <c r="AN138" i="7"/>
  <c r="AN137" i="7"/>
  <c r="AN136" i="7"/>
  <c r="AN135" i="7"/>
  <c r="AN134" i="7"/>
  <c r="AN133" i="7"/>
  <c r="AN132" i="7"/>
  <c r="AN131" i="7"/>
  <c r="AN130" i="7"/>
  <c r="AN129" i="7"/>
  <c r="AN128" i="7"/>
  <c r="AN127" i="7"/>
  <c r="AN126" i="7"/>
  <c r="AN125" i="7"/>
  <c r="AN124" i="7"/>
  <c r="AN123" i="7"/>
  <c r="AN122" i="7"/>
  <c r="AN165" i="20"/>
  <c r="AN164" i="20"/>
  <c r="AN163" i="20"/>
  <c r="AN162" i="20"/>
  <c r="AN161" i="20"/>
  <c r="AN160" i="20"/>
  <c r="AN159" i="20"/>
  <c r="AN158" i="20"/>
  <c r="AN157" i="20"/>
  <c r="AN156" i="20"/>
  <c r="AN155" i="20"/>
  <c r="AN154" i="20"/>
  <c r="AN153" i="20"/>
  <c r="AN152" i="20"/>
  <c r="AN151" i="20"/>
  <c r="AN150" i="20"/>
  <c r="AN40" i="20" s="1"/>
  <c r="AN149" i="20"/>
  <c r="AN148" i="20"/>
  <c r="AN147" i="20"/>
  <c r="AN146" i="20"/>
  <c r="AN145" i="20"/>
  <c r="AN144" i="20"/>
  <c r="AN143" i="20"/>
  <c r="AN142" i="20"/>
  <c r="AN32" i="20" s="1"/>
  <c r="AN141" i="20"/>
  <c r="AN140" i="20"/>
  <c r="AN139" i="20"/>
  <c r="AN138" i="20"/>
  <c r="AN137" i="20"/>
  <c r="AN136" i="20"/>
  <c r="AN135" i="20"/>
  <c r="AN134" i="20"/>
  <c r="AN24" i="20" s="1"/>
  <c r="AN133" i="20"/>
  <c r="AN132" i="20"/>
  <c r="AN131" i="20"/>
  <c r="AN130" i="20"/>
  <c r="AN129" i="20"/>
  <c r="AN128" i="20"/>
  <c r="AN127" i="20"/>
  <c r="AN126" i="20"/>
  <c r="AN16" i="20" s="1"/>
  <c r="AN125" i="20"/>
  <c r="AN124" i="20"/>
  <c r="AN123" i="20"/>
  <c r="AN122" i="20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36" i="6" s="1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" i="6" s="1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40" i="5" s="1"/>
  <c r="AN149" i="5"/>
  <c r="AN148" i="5"/>
  <c r="AN147" i="5"/>
  <c r="AN146" i="5"/>
  <c r="AN145" i="5"/>
  <c r="AN144" i="5"/>
  <c r="AN143" i="5"/>
  <c r="AN142" i="5"/>
  <c r="AN32" i="5" s="1"/>
  <c r="AN141" i="5"/>
  <c r="AN140" i="5"/>
  <c r="AN139" i="5"/>
  <c r="AN138" i="5"/>
  <c r="AN137" i="5"/>
  <c r="AN136" i="5"/>
  <c r="AN135" i="5"/>
  <c r="AN134" i="5"/>
  <c r="AN24" i="5" s="1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44" i="4" s="1"/>
  <c r="AN153" i="4"/>
  <c r="AN152" i="4"/>
  <c r="AN151" i="4"/>
  <c r="AN150" i="4"/>
  <c r="AN149" i="4"/>
  <c r="AN148" i="4"/>
  <c r="AN147" i="4"/>
  <c r="AN146" i="4"/>
  <c r="AN36" i="4" s="1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" i="4" s="1"/>
  <c r="AN165" i="3"/>
  <c r="AN164" i="3"/>
  <c r="AN163" i="3"/>
  <c r="AN162" i="3"/>
  <c r="AN161" i="3"/>
  <c r="AN160" i="3"/>
  <c r="AN159" i="3"/>
  <c r="AN158" i="3"/>
  <c r="AN157" i="3"/>
  <c r="AN156" i="3"/>
  <c r="AN155" i="3"/>
  <c r="AN154" i="3"/>
  <c r="AN153" i="3"/>
  <c r="AN152" i="3"/>
  <c r="AN151" i="3"/>
  <c r="AN150" i="3"/>
  <c r="AN40" i="3" s="1"/>
  <c r="AN149" i="3"/>
  <c r="AN148" i="3"/>
  <c r="AN147" i="3"/>
  <c r="AN146" i="3"/>
  <c r="AN145" i="3"/>
  <c r="AN144" i="3"/>
  <c r="AN143" i="3"/>
  <c r="AN142" i="3"/>
  <c r="AN32" i="3" s="1"/>
  <c r="AN141" i="3"/>
  <c r="AN140" i="3"/>
  <c r="AN139" i="3"/>
  <c r="AN138" i="3"/>
  <c r="AN137" i="3"/>
  <c r="AN136" i="3"/>
  <c r="AN135" i="3"/>
  <c r="AN134" i="3"/>
  <c r="AN24" i="3" s="1"/>
  <c r="AN133" i="3"/>
  <c r="AN132" i="3"/>
  <c r="AN131" i="3"/>
  <c r="AN130" i="3"/>
  <c r="AN129" i="3"/>
  <c r="AN128" i="3"/>
  <c r="AN127" i="3"/>
  <c r="AN126" i="3"/>
  <c r="AN16" i="3" s="1"/>
  <c r="AN125" i="3"/>
  <c r="AN124" i="3"/>
  <c r="AN123" i="3"/>
  <c r="AN122" i="3"/>
  <c r="AN165" i="15"/>
  <c r="AN164" i="15"/>
  <c r="AN163" i="15"/>
  <c r="AN162" i="15"/>
  <c r="AN161" i="15"/>
  <c r="AN160" i="15"/>
  <c r="AN159" i="15"/>
  <c r="AN158" i="15"/>
  <c r="AN157" i="15"/>
  <c r="AN156" i="15"/>
  <c r="AN155" i="15"/>
  <c r="AN154" i="15"/>
  <c r="AN44" i="15" s="1"/>
  <c r="AN153" i="15"/>
  <c r="AN152" i="15"/>
  <c r="AN151" i="15"/>
  <c r="AN150" i="15"/>
  <c r="AN149" i="15"/>
  <c r="AN148" i="15"/>
  <c r="AN147" i="15"/>
  <c r="AN146" i="15"/>
  <c r="AN36" i="15" s="1"/>
  <c r="AN145" i="15"/>
  <c r="AN144" i="15"/>
  <c r="AN143" i="15"/>
  <c r="AN142" i="15"/>
  <c r="AN141" i="15"/>
  <c r="AN140" i="15"/>
  <c r="AN139" i="15"/>
  <c r="AN138" i="15"/>
  <c r="AN137" i="15"/>
  <c r="AN136" i="15"/>
  <c r="AN135" i="15"/>
  <c r="AN134" i="15"/>
  <c r="AN133" i="15"/>
  <c r="AN132" i="15"/>
  <c r="AN131" i="15"/>
  <c r="AN130" i="15"/>
  <c r="AN129" i="15"/>
  <c r="AN128" i="15"/>
  <c r="AN127" i="15"/>
  <c r="AN126" i="15"/>
  <c r="AN125" i="15"/>
  <c r="AN124" i="15"/>
  <c r="AN123" i="15"/>
  <c r="AN122" i="15"/>
  <c r="AN12" i="15" s="1"/>
  <c r="AN165" i="16"/>
  <c r="AN164" i="16"/>
  <c r="AN163" i="16"/>
  <c r="AN162" i="16"/>
  <c r="AN161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40" i="16" s="1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AN137" i="16"/>
  <c r="AN136" i="16"/>
  <c r="AN135" i="16"/>
  <c r="AN134" i="16"/>
  <c r="AN24" i="16" s="1"/>
  <c r="AN133" i="16"/>
  <c r="AN132" i="16"/>
  <c r="AN131" i="16"/>
  <c r="AN130" i="16"/>
  <c r="AN129" i="16"/>
  <c r="AN128" i="16"/>
  <c r="AN127" i="16"/>
  <c r="AN126" i="16"/>
  <c r="AN125" i="16"/>
  <c r="AN124" i="16"/>
  <c r="AN123" i="16"/>
  <c r="AN122" i="16"/>
  <c r="AN165" i="14"/>
  <c r="AN164" i="14"/>
  <c r="AN163" i="14"/>
  <c r="AN162" i="14"/>
  <c r="AN161" i="14"/>
  <c r="AN160" i="14"/>
  <c r="AN159" i="14"/>
  <c r="AN158" i="14"/>
  <c r="AN157" i="14"/>
  <c r="AN47" i="14" s="1"/>
  <c r="AN156" i="14"/>
  <c r="AN155" i="14"/>
  <c r="AN154" i="14"/>
  <c r="AN153" i="14"/>
  <c r="AN152" i="14"/>
  <c r="AN151" i="14"/>
  <c r="AN150" i="14"/>
  <c r="AN149" i="14"/>
  <c r="AN148" i="14"/>
  <c r="AN147" i="14"/>
  <c r="AN146" i="14"/>
  <c r="AN145" i="14"/>
  <c r="AN144" i="14"/>
  <c r="AN143" i="14"/>
  <c r="AN142" i="14"/>
  <c r="AN141" i="14"/>
  <c r="AN140" i="14"/>
  <c r="AN139" i="14"/>
  <c r="AN138" i="14"/>
  <c r="AN137" i="14"/>
  <c r="AN136" i="14"/>
  <c r="AN135" i="14"/>
  <c r="AN134" i="14"/>
  <c r="AN133" i="14"/>
  <c r="AN132" i="14"/>
  <c r="AN131" i="14"/>
  <c r="AN130" i="14"/>
  <c r="AN129" i="14"/>
  <c r="AN128" i="14"/>
  <c r="AN127" i="14"/>
  <c r="AN126" i="14"/>
  <c r="AN125" i="14"/>
  <c r="AN124" i="14"/>
  <c r="AN123" i="14"/>
  <c r="AN122" i="14"/>
  <c r="AN165" i="13"/>
  <c r="AN164" i="13"/>
  <c r="AN163" i="13"/>
  <c r="AN162" i="13"/>
  <c r="AN161" i="13"/>
  <c r="AN160" i="13"/>
  <c r="AN159" i="13"/>
  <c r="AN158" i="13"/>
  <c r="AN157" i="13"/>
  <c r="AN156" i="13"/>
  <c r="AN155" i="13"/>
  <c r="AN154" i="13"/>
  <c r="AN153" i="13"/>
  <c r="AN152" i="13"/>
  <c r="AN151" i="13"/>
  <c r="AN41" i="13" s="1"/>
  <c r="AN150" i="13"/>
  <c r="AN40" i="13" s="1"/>
  <c r="AN149" i="13"/>
  <c r="AN148" i="13"/>
  <c r="AN147" i="13"/>
  <c r="AN146" i="13"/>
  <c r="AN145" i="13"/>
  <c r="AN144" i="13"/>
  <c r="AN143" i="13"/>
  <c r="AN142" i="13"/>
  <c r="AN32" i="13" s="1"/>
  <c r="AN141" i="13"/>
  <c r="AN140" i="13"/>
  <c r="AN139" i="13"/>
  <c r="AN138" i="13"/>
  <c r="AN137" i="13"/>
  <c r="AN136" i="13"/>
  <c r="AN135" i="13"/>
  <c r="AN25" i="13" s="1"/>
  <c r="AN134" i="13"/>
  <c r="AN24" i="13" s="1"/>
  <c r="AN133" i="13"/>
  <c r="AN132" i="13"/>
  <c r="AN131" i="13"/>
  <c r="AN130" i="13"/>
  <c r="AN129" i="13"/>
  <c r="AN19" i="13" s="1"/>
  <c r="AN128" i="13"/>
  <c r="AN127" i="13"/>
  <c r="AN126" i="13"/>
  <c r="AN16" i="13" s="1"/>
  <c r="AN125" i="13"/>
  <c r="AN124" i="13"/>
  <c r="AN123" i="13"/>
  <c r="AN122" i="13"/>
  <c r="AN165" i="12"/>
  <c r="AN164" i="12"/>
  <c r="AN163" i="12"/>
  <c r="AN162" i="12"/>
  <c r="AN161" i="12"/>
  <c r="AN160" i="12"/>
  <c r="AN159" i="12"/>
  <c r="AN158" i="12"/>
  <c r="AN157" i="12"/>
  <c r="AN47" i="12" s="1"/>
  <c r="AN156" i="12"/>
  <c r="AN155" i="12"/>
  <c r="AN154" i="12"/>
  <c r="AN44" i="12" s="1"/>
  <c r="AN153" i="12"/>
  <c r="AN152" i="12"/>
  <c r="AN151" i="12"/>
  <c r="AN150" i="12"/>
  <c r="AN149" i="12"/>
  <c r="AN148" i="12"/>
  <c r="AN147" i="12"/>
  <c r="AN37" i="12" s="1"/>
  <c r="AN146" i="12"/>
  <c r="AN36" i="12" s="1"/>
  <c r="AN145" i="12"/>
  <c r="AN144" i="12"/>
  <c r="AN143" i="12"/>
  <c r="AN142" i="12"/>
  <c r="AN141" i="12"/>
  <c r="AN31" i="12" s="1"/>
  <c r="AN140" i="12"/>
  <c r="AN139" i="12"/>
  <c r="AN138" i="12"/>
  <c r="AN137" i="12"/>
  <c r="AN136" i="12"/>
  <c r="AN135" i="12"/>
  <c r="AN134" i="12"/>
  <c r="AN133" i="12"/>
  <c r="AN132" i="12"/>
  <c r="AN131" i="12"/>
  <c r="AN130" i="12"/>
  <c r="AN129" i="12"/>
  <c r="AN128" i="12"/>
  <c r="AN127" i="12"/>
  <c r="AN126" i="12"/>
  <c r="AN125" i="12"/>
  <c r="AN124" i="12"/>
  <c r="AN123" i="12"/>
  <c r="AN122" i="12"/>
  <c r="AN12" i="12" s="1"/>
  <c r="AN110" i="13"/>
  <c r="AN109" i="13"/>
  <c r="AN108" i="13"/>
  <c r="AO108" i="13" s="1"/>
  <c r="AN107" i="13"/>
  <c r="AO107" i="13" s="1"/>
  <c r="AN106" i="13"/>
  <c r="AO106" i="13" s="1"/>
  <c r="AN105" i="13"/>
  <c r="AO105" i="13" s="1"/>
  <c r="AN104" i="13"/>
  <c r="AO104" i="13" s="1"/>
  <c r="AN103" i="13"/>
  <c r="AO103" i="13" s="1"/>
  <c r="AN102" i="13"/>
  <c r="AN101" i="13"/>
  <c r="AN100" i="13"/>
  <c r="AN99" i="13"/>
  <c r="AN98" i="13"/>
  <c r="AN97" i="13"/>
  <c r="AN96" i="13"/>
  <c r="AN95" i="13"/>
  <c r="AN94" i="13"/>
  <c r="AO94" i="13" s="1"/>
  <c r="AN93" i="13"/>
  <c r="AO93" i="13" s="1"/>
  <c r="AN92" i="13"/>
  <c r="AN91" i="13"/>
  <c r="AN90" i="13"/>
  <c r="AO90" i="13" s="1"/>
  <c r="AN89" i="13"/>
  <c r="AO89" i="13" s="1"/>
  <c r="AN88" i="13"/>
  <c r="AN87" i="13"/>
  <c r="AN86" i="13"/>
  <c r="AN85" i="13"/>
  <c r="AN84" i="13"/>
  <c r="AO84" i="13" s="1"/>
  <c r="AN83" i="13"/>
  <c r="AO83" i="13" s="1"/>
  <c r="AN82" i="13"/>
  <c r="AN81" i="13"/>
  <c r="AN80" i="13"/>
  <c r="AN79" i="13"/>
  <c r="AN78" i="13"/>
  <c r="AO78" i="13" s="1"/>
  <c r="AN77" i="13"/>
  <c r="AO77" i="13" s="1"/>
  <c r="AN76" i="13"/>
  <c r="AO76" i="13" s="1"/>
  <c r="AN75" i="13"/>
  <c r="AO75" i="13" s="1"/>
  <c r="AN74" i="13"/>
  <c r="AN73" i="13"/>
  <c r="AN72" i="13"/>
  <c r="AN71" i="13"/>
  <c r="AN70" i="13"/>
  <c r="AO70" i="13" s="1"/>
  <c r="AN69" i="13"/>
  <c r="AO69" i="13" s="1"/>
  <c r="AN68" i="13"/>
  <c r="AN67" i="13"/>
  <c r="AN110" i="12"/>
  <c r="AN109" i="12"/>
  <c r="AN108" i="12"/>
  <c r="AO108" i="12" s="1"/>
  <c r="AN107" i="12"/>
  <c r="AO107" i="12" s="1"/>
  <c r="AN106" i="12"/>
  <c r="AO106" i="12" s="1"/>
  <c r="AN105" i="12"/>
  <c r="AO105" i="12" s="1"/>
  <c r="AN104" i="12"/>
  <c r="AO104" i="12" s="1"/>
  <c r="AN103" i="12"/>
  <c r="AN48" i="12" s="1"/>
  <c r="AN102" i="12"/>
  <c r="AN101" i="12"/>
  <c r="AN100" i="12"/>
  <c r="AN99" i="12"/>
  <c r="AN98" i="12"/>
  <c r="AN97" i="12"/>
  <c r="AN96" i="12"/>
  <c r="AN95" i="12"/>
  <c r="AN94" i="12"/>
  <c r="AO94" i="12" s="1"/>
  <c r="AN93" i="12"/>
  <c r="AO93" i="12" s="1"/>
  <c r="AN92" i="12"/>
  <c r="AN91" i="12"/>
  <c r="AN90" i="12"/>
  <c r="AO90" i="12" s="1"/>
  <c r="AN89" i="12"/>
  <c r="AO89" i="12" s="1"/>
  <c r="AN88" i="12"/>
  <c r="AN87" i="12"/>
  <c r="AN86" i="12"/>
  <c r="AN85" i="12"/>
  <c r="AN84" i="12"/>
  <c r="AO84" i="12" s="1"/>
  <c r="AN83" i="12"/>
  <c r="AO83" i="12" s="1"/>
  <c r="AN82" i="12"/>
  <c r="AN81" i="12"/>
  <c r="AN80" i="12"/>
  <c r="AN79" i="12"/>
  <c r="AN78" i="12"/>
  <c r="AO78" i="12" s="1"/>
  <c r="AN77" i="12"/>
  <c r="AO77" i="12" s="1"/>
  <c r="AN76" i="12"/>
  <c r="AN75" i="12"/>
  <c r="AN74" i="12"/>
  <c r="AN73" i="12"/>
  <c r="AN72" i="12"/>
  <c r="AN71" i="12"/>
  <c r="AN70" i="12"/>
  <c r="AO70" i="12" s="1"/>
  <c r="AN69" i="12"/>
  <c r="AN14" i="12" s="1"/>
  <c r="AN68" i="12"/>
  <c r="AN67" i="12"/>
  <c r="AN110" i="11"/>
  <c r="AN109" i="11"/>
  <c r="AN108" i="11"/>
  <c r="AN53" i="11" s="1"/>
  <c r="AN107" i="11"/>
  <c r="AO107" i="11" s="1"/>
  <c r="AN106" i="11"/>
  <c r="AO106" i="11" s="1"/>
  <c r="AN105" i="11"/>
  <c r="AO105" i="11" s="1"/>
  <c r="AN104" i="11"/>
  <c r="AO104" i="11" s="1"/>
  <c r="AN103" i="11"/>
  <c r="AO103" i="11" s="1"/>
  <c r="AN102" i="11"/>
  <c r="AN101" i="11"/>
  <c r="AN100" i="11"/>
  <c r="AN99" i="11"/>
  <c r="AN98" i="11"/>
  <c r="AN97" i="11"/>
  <c r="AN96" i="11"/>
  <c r="AN95" i="11"/>
  <c r="AN94" i="11"/>
  <c r="AO94" i="11" s="1"/>
  <c r="AN93" i="11"/>
  <c r="AO93" i="11" s="1"/>
  <c r="AN92" i="11"/>
  <c r="AN91" i="11"/>
  <c r="AN90" i="11"/>
  <c r="AO90" i="11" s="1"/>
  <c r="AN89" i="11"/>
  <c r="AO89" i="11" s="1"/>
  <c r="AN88" i="11"/>
  <c r="AN87" i="11"/>
  <c r="AN86" i="11"/>
  <c r="AN85" i="11"/>
  <c r="AN84" i="11"/>
  <c r="AO84" i="11" s="1"/>
  <c r="AN83" i="11"/>
  <c r="AO83" i="11" s="1"/>
  <c r="AN82" i="11"/>
  <c r="AN81" i="11"/>
  <c r="AN80" i="11"/>
  <c r="AN79" i="11"/>
  <c r="AN78" i="11"/>
  <c r="AO78" i="11" s="1"/>
  <c r="AN77" i="11"/>
  <c r="AN22" i="11" s="1"/>
  <c r="AN76" i="11"/>
  <c r="AO76" i="11" s="1"/>
  <c r="AN75" i="11"/>
  <c r="AO75" i="11" s="1"/>
  <c r="AN74" i="11"/>
  <c r="AN73" i="11"/>
  <c r="AN72" i="11"/>
  <c r="AN71" i="11"/>
  <c r="AN70" i="11"/>
  <c r="AN69" i="11"/>
  <c r="AO69" i="11" s="1"/>
  <c r="AN68" i="11"/>
  <c r="AN67" i="11"/>
  <c r="AN110" i="10"/>
  <c r="AN109" i="10"/>
  <c r="AN108" i="10"/>
  <c r="AO108" i="10" s="1"/>
  <c r="AN107" i="10"/>
  <c r="AO107" i="10" s="1"/>
  <c r="AN106" i="10"/>
  <c r="AO106" i="10" s="1"/>
  <c r="AN105" i="10"/>
  <c r="AO105" i="10" s="1"/>
  <c r="AN104" i="10"/>
  <c r="AO104" i="10" s="1"/>
  <c r="AN103" i="10"/>
  <c r="AO103" i="10" s="1"/>
  <c r="AN102" i="10"/>
  <c r="AN101" i="10"/>
  <c r="AN100" i="10"/>
  <c r="AN99" i="10"/>
  <c r="AN98" i="10"/>
  <c r="AN97" i="10"/>
  <c r="AN96" i="10"/>
  <c r="AN95" i="10"/>
  <c r="AN94" i="10"/>
  <c r="AO94" i="10" s="1"/>
  <c r="AN93" i="10"/>
  <c r="AO93" i="10" s="1"/>
  <c r="AN92" i="10"/>
  <c r="AN91" i="10"/>
  <c r="AN90" i="10"/>
  <c r="AO90" i="10" s="1"/>
  <c r="AN89" i="10"/>
  <c r="AO89" i="10" s="1"/>
  <c r="AN88" i="10"/>
  <c r="AN87" i="10"/>
  <c r="AN86" i="10"/>
  <c r="AN85" i="10"/>
  <c r="AN84" i="10"/>
  <c r="AO84" i="10" s="1"/>
  <c r="AN83" i="10"/>
  <c r="AO83" i="10" s="1"/>
  <c r="AN82" i="10"/>
  <c r="AN81" i="10"/>
  <c r="AN80" i="10"/>
  <c r="AN79" i="10"/>
  <c r="AN78" i="10"/>
  <c r="AO78" i="10" s="1"/>
  <c r="AN77" i="10"/>
  <c r="AO77" i="10" s="1"/>
  <c r="AN76" i="10"/>
  <c r="AN75" i="10"/>
  <c r="AN74" i="10"/>
  <c r="AN73" i="10"/>
  <c r="AN72" i="10"/>
  <c r="AN71" i="10"/>
  <c r="AN70" i="10"/>
  <c r="AO70" i="10" s="1"/>
  <c r="AN69" i="10"/>
  <c r="AO69" i="10" s="1"/>
  <c r="AN68" i="10"/>
  <c r="AN67" i="10"/>
  <c r="AN110" i="9"/>
  <c r="AN109" i="9"/>
  <c r="AN108" i="9"/>
  <c r="AO108" i="9" s="1"/>
  <c r="AN107" i="9"/>
  <c r="AO107" i="9" s="1"/>
  <c r="AN106" i="9"/>
  <c r="AN51" i="9" s="1"/>
  <c r="AN105" i="9"/>
  <c r="AO105" i="9" s="1"/>
  <c r="AN104" i="9"/>
  <c r="AO104" i="9" s="1"/>
  <c r="AN103" i="9"/>
  <c r="AO103" i="9" s="1"/>
  <c r="AN102" i="9"/>
  <c r="AN101" i="9"/>
  <c r="AN100" i="9"/>
  <c r="AN99" i="9"/>
  <c r="AN98" i="9"/>
  <c r="AN97" i="9"/>
  <c r="AN96" i="9"/>
  <c r="AN95" i="9"/>
  <c r="AN94" i="9"/>
  <c r="AO94" i="9" s="1"/>
  <c r="AN93" i="9"/>
  <c r="AO93" i="9" s="1"/>
  <c r="AN92" i="9"/>
  <c r="AN91" i="9"/>
  <c r="AN90" i="9"/>
  <c r="AO90" i="9" s="1"/>
  <c r="AN89" i="9"/>
  <c r="AO89" i="9" s="1"/>
  <c r="AN88" i="9"/>
  <c r="AN87" i="9"/>
  <c r="AN86" i="9"/>
  <c r="AN85" i="9"/>
  <c r="AN84" i="9"/>
  <c r="AO84" i="9" s="1"/>
  <c r="AN83" i="9"/>
  <c r="AO83" i="9" s="1"/>
  <c r="AN82" i="9"/>
  <c r="AN81" i="9"/>
  <c r="AN80" i="9"/>
  <c r="AN79" i="9"/>
  <c r="AN78" i="9"/>
  <c r="AO78" i="9" s="1"/>
  <c r="AN77" i="9"/>
  <c r="AO77" i="9" s="1"/>
  <c r="AN76" i="9"/>
  <c r="AO76" i="9" s="1"/>
  <c r="AN75" i="9"/>
  <c r="AO75" i="9" s="1"/>
  <c r="AN74" i="9"/>
  <c r="AN73" i="9"/>
  <c r="AN72" i="9"/>
  <c r="AN71" i="9"/>
  <c r="AN70" i="9"/>
  <c r="AN69" i="9"/>
  <c r="AN68" i="9"/>
  <c r="AN67" i="9"/>
  <c r="AN110" i="17"/>
  <c r="AN109" i="17"/>
  <c r="AN108" i="17"/>
  <c r="AO108" i="17" s="1"/>
  <c r="AN107" i="17"/>
  <c r="AO107" i="17" s="1"/>
  <c r="AN106" i="17"/>
  <c r="AO106" i="17" s="1"/>
  <c r="AN105" i="17"/>
  <c r="AO105" i="17" s="1"/>
  <c r="AN104" i="17"/>
  <c r="AO104" i="17" s="1"/>
  <c r="AN103" i="17"/>
  <c r="AN48" i="17" s="1"/>
  <c r="AN102" i="17"/>
  <c r="AN101" i="17"/>
  <c r="AN100" i="17"/>
  <c r="AN99" i="17"/>
  <c r="AN98" i="17"/>
  <c r="AN97" i="17"/>
  <c r="AN96" i="17"/>
  <c r="AN95" i="17"/>
  <c r="AN94" i="17"/>
  <c r="AO94" i="17" s="1"/>
  <c r="AN93" i="17"/>
  <c r="AO93" i="17" s="1"/>
  <c r="AN92" i="17"/>
  <c r="AN91" i="17"/>
  <c r="AN90" i="17"/>
  <c r="AN35" i="17" s="1"/>
  <c r="AN89" i="17"/>
  <c r="AO89" i="17" s="1"/>
  <c r="AN88" i="17"/>
  <c r="AN87" i="17"/>
  <c r="AN86" i="17"/>
  <c r="AN85" i="17"/>
  <c r="AN84" i="17"/>
  <c r="AO84" i="17" s="1"/>
  <c r="AN83" i="17"/>
  <c r="AO83" i="17" s="1"/>
  <c r="AN82" i="17"/>
  <c r="AN81" i="17"/>
  <c r="AN80" i="17"/>
  <c r="AN79" i="17"/>
  <c r="AN78" i="17"/>
  <c r="AO78" i="17" s="1"/>
  <c r="AN77" i="17"/>
  <c r="AO77" i="17" s="1"/>
  <c r="AN76" i="17"/>
  <c r="AO76" i="17" s="1"/>
  <c r="AN75" i="17"/>
  <c r="AO75" i="17" s="1"/>
  <c r="AN74" i="17"/>
  <c r="AN73" i="17"/>
  <c r="AN72" i="17"/>
  <c r="AN71" i="17"/>
  <c r="AN70" i="17"/>
  <c r="AO70" i="17" s="1"/>
  <c r="AN69" i="17"/>
  <c r="AN14" i="17" s="1"/>
  <c r="AN68" i="17"/>
  <c r="AN67" i="17"/>
  <c r="AN110" i="8"/>
  <c r="AN109" i="8"/>
  <c r="AN108" i="8"/>
  <c r="AO108" i="8" s="1"/>
  <c r="AN107" i="8"/>
  <c r="AO107" i="8" s="1"/>
  <c r="AN106" i="8"/>
  <c r="AO106" i="8" s="1"/>
  <c r="AN105" i="8"/>
  <c r="AO105" i="8" s="1"/>
  <c r="AN104" i="8"/>
  <c r="AO104" i="8" s="1"/>
  <c r="AN103" i="8"/>
  <c r="AO103" i="8" s="1"/>
  <c r="AN102" i="8"/>
  <c r="AN101" i="8"/>
  <c r="AN100" i="8"/>
  <c r="AN99" i="8"/>
  <c r="AN98" i="8"/>
  <c r="AN97" i="8"/>
  <c r="AN96" i="8"/>
  <c r="AN95" i="8"/>
  <c r="AN94" i="8"/>
  <c r="AO94" i="8" s="1"/>
  <c r="AN93" i="8"/>
  <c r="AO93" i="8" s="1"/>
  <c r="AN92" i="8"/>
  <c r="AN91" i="8"/>
  <c r="AN90" i="8"/>
  <c r="AO90" i="8" s="1"/>
  <c r="AN89" i="8"/>
  <c r="AO89" i="8" s="1"/>
  <c r="AN88" i="8"/>
  <c r="AN87" i="8"/>
  <c r="AN86" i="8"/>
  <c r="AN85" i="8"/>
  <c r="AN84" i="8"/>
  <c r="AO84" i="8" s="1"/>
  <c r="AN83" i="8"/>
  <c r="AO83" i="8" s="1"/>
  <c r="AN82" i="8"/>
  <c r="AN81" i="8"/>
  <c r="AN80" i="8"/>
  <c r="AN79" i="8"/>
  <c r="AN78" i="8"/>
  <c r="AO78" i="8" s="1"/>
  <c r="AN77" i="8"/>
  <c r="AO77" i="8" s="1"/>
  <c r="AN76" i="8"/>
  <c r="AO76" i="8" s="1"/>
  <c r="AN75" i="8"/>
  <c r="AO75" i="8" s="1"/>
  <c r="AN74" i="8"/>
  <c r="AN73" i="8"/>
  <c r="AN72" i="8"/>
  <c r="AN71" i="8"/>
  <c r="AN70" i="8"/>
  <c r="AO70" i="8" s="1"/>
  <c r="AN69" i="8"/>
  <c r="AO69" i="8" s="1"/>
  <c r="AN68" i="8"/>
  <c r="AN67" i="8"/>
  <c r="AN110" i="7"/>
  <c r="AN55" i="7" s="1"/>
  <c r="AN109" i="7"/>
  <c r="AN108" i="7"/>
  <c r="AO108" i="7" s="1"/>
  <c r="AN107" i="7"/>
  <c r="AO107" i="7" s="1"/>
  <c r="AN106" i="7"/>
  <c r="AO106" i="7" s="1"/>
  <c r="AN105" i="7"/>
  <c r="AO105" i="7" s="1"/>
  <c r="AN104" i="7"/>
  <c r="AO104" i="7" s="1"/>
  <c r="AN103" i="7"/>
  <c r="AO103" i="7" s="1"/>
  <c r="AN102" i="7"/>
  <c r="AN101" i="7"/>
  <c r="AN100" i="7"/>
  <c r="AN99" i="7"/>
  <c r="AN98" i="7"/>
  <c r="AN97" i="7"/>
  <c r="AN96" i="7"/>
  <c r="AN95" i="7"/>
  <c r="AN94" i="7"/>
  <c r="AN39" i="7" s="1"/>
  <c r="AN93" i="7"/>
  <c r="AO93" i="7" s="1"/>
  <c r="AN92" i="7"/>
  <c r="AN91" i="7"/>
  <c r="AN90" i="7"/>
  <c r="AO90" i="7" s="1"/>
  <c r="AN89" i="7"/>
  <c r="AO89" i="7" s="1"/>
  <c r="AN88" i="7"/>
  <c r="AN87" i="7"/>
  <c r="AN86" i="7"/>
  <c r="AN85" i="7"/>
  <c r="AN84" i="7"/>
  <c r="AO84" i="7" s="1"/>
  <c r="AN83" i="7"/>
  <c r="AO83" i="7" s="1"/>
  <c r="AN82" i="7"/>
  <c r="AN81" i="7"/>
  <c r="AN80" i="7"/>
  <c r="AN79" i="7"/>
  <c r="AN78" i="7"/>
  <c r="AN23" i="7" s="1"/>
  <c r="AN77" i="7"/>
  <c r="AO77" i="7" s="1"/>
  <c r="AN76" i="7"/>
  <c r="AO76" i="7" s="1"/>
  <c r="AN75" i="7"/>
  <c r="AO75" i="7" s="1"/>
  <c r="AN74" i="7"/>
  <c r="AN73" i="7"/>
  <c r="AN72" i="7"/>
  <c r="AN71" i="7"/>
  <c r="AN70" i="7"/>
  <c r="AN69" i="7"/>
  <c r="AO69" i="7" s="1"/>
  <c r="AN68" i="7"/>
  <c r="AN67" i="7"/>
  <c r="AN110" i="20"/>
  <c r="AN109" i="20"/>
  <c r="AN108" i="20"/>
  <c r="AO108" i="20" s="1"/>
  <c r="AN107" i="20"/>
  <c r="AO107" i="20" s="1"/>
  <c r="AN106" i="20"/>
  <c r="AN51" i="20" s="1"/>
  <c r="AN105" i="20"/>
  <c r="AO105" i="20" s="1"/>
  <c r="AN104" i="20"/>
  <c r="AN49" i="20" s="1"/>
  <c r="AN103" i="20"/>
  <c r="AO103" i="20" s="1"/>
  <c r="AN102" i="20"/>
  <c r="AN101" i="20"/>
  <c r="AN100" i="20"/>
  <c r="AN99" i="20"/>
  <c r="AN98" i="20"/>
  <c r="AN97" i="20"/>
  <c r="AN96" i="20"/>
  <c r="AN95" i="20"/>
  <c r="AN94" i="20"/>
  <c r="AO94" i="20" s="1"/>
  <c r="AN93" i="20"/>
  <c r="AO93" i="20" s="1"/>
  <c r="AN92" i="20"/>
  <c r="AN91" i="20"/>
  <c r="AN90" i="20"/>
  <c r="AN35" i="20" s="1"/>
  <c r="AN89" i="20"/>
  <c r="AN34" i="20" s="1"/>
  <c r="AN88" i="20"/>
  <c r="AN33" i="20" s="1"/>
  <c r="AN87" i="20"/>
  <c r="AN86" i="20"/>
  <c r="AN85" i="20"/>
  <c r="AN84" i="20"/>
  <c r="AO84" i="20" s="1"/>
  <c r="AN83" i="20"/>
  <c r="AO83" i="20" s="1"/>
  <c r="AN82" i="20"/>
  <c r="AN81" i="20"/>
  <c r="AN80" i="20"/>
  <c r="AN79" i="20"/>
  <c r="AN78" i="20"/>
  <c r="AO78" i="20" s="1"/>
  <c r="AN77" i="20"/>
  <c r="AO77" i="20" s="1"/>
  <c r="AN76" i="20"/>
  <c r="AO76" i="20" s="1"/>
  <c r="AN75" i="20"/>
  <c r="AO75" i="20" s="1"/>
  <c r="AN74" i="20"/>
  <c r="AN19" i="20" s="1"/>
  <c r="AN73" i="20"/>
  <c r="AN72" i="20"/>
  <c r="AN17" i="20" s="1"/>
  <c r="AN71" i="20"/>
  <c r="AN70" i="20"/>
  <c r="AN69" i="20"/>
  <c r="AO69" i="20" s="1"/>
  <c r="AN68" i="20"/>
  <c r="AN67" i="20"/>
  <c r="AN110" i="6"/>
  <c r="AN109" i="6"/>
  <c r="AN108" i="6"/>
  <c r="AO108" i="6" s="1"/>
  <c r="AN107" i="6"/>
  <c r="AO107" i="6" s="1"/>
  <c r="AN106" i="6"/>
  <c r="AO106" i="6" s="1"/>
  <c r="AN105" i="6"/>
  <c r="AO105" i="6" s="1"/>
  <c r="AN104" i="6"/>
  <c r="AO104" i="6" s="1"/>
  <c r="AN103" i="6"/>
  <c r="AO103" i="6" s="1"/>
  <c r="AN102" i="6"/>
  <c r="AN47" i="6" s="1"/>
  <c r="AN101" i="6"/>
  <c r="AN100" i="6"/>
  <c r="AN45" i="6" s="1"/>
  <c r="AN99" i="6"/>
  <c r="AN98" i="6"/>
  <c r="AN97" i="6"/>
  <c r="AN96" i="6"/>
  <c r="AN95" i="6"/>
  <c r="AN94" i="6"/>
  <c r="AO94" i="6" s="1"/>
  <c r="AN93" i="6"/>
  <c r="AO93" i="6" s="1"/>
  <c r="AN92" i="6"/>
  <c r="AN91" i="6"/>
  <c r="AN90" i="6"/>
  <c r="AN35" i="6" s="1"/>
  <c r="AN89" i="6"/>
  <c r="AO89" i="6" s="1"/>
  <c r="AN88" i="6"/>
  <c r="AN87" i="6"/>
  <c r="AN86" i="6"/>
  <c r="AN31" i="6" s="1"/>
  <c r="AN85" i="6"/>
  <c r="AN84" i="6"/>
  <c r="AN29" i="6" s="1"/>
  <c r="AN83" i="6"/>
  <c r="AO83" i="6" s="1"/>
  <c r="AN82" i="6"/>
  <c r="AN81" i="6"/>
  <c r="AN80" i="6"/>
  <c r="AN79" i="6"/>
  <c r="AN78" i="6"/>
  <c r="AO78" i="6" s="1"/>
  <c r="AN77" i="6"/>
  <c r="AO77" i="6" s="1"/>
  <c r="AN76" i="6"/>
  <c r="AN75" i="6"/>
  <c r="AN74" i="6"/>
  <c r="AN73" i="6"/>
  <c r="AN72" i="6"/>
  <c r="AN71" i="6"/>
  <c r="AN70" i="6"/>
  <c r="AN15" i="6" s="1"/>
  <c r="AN69" i="6"/>
  <c r="AO69" i="6" s="1"/>
  <c r="AN68" i="6"/>
  <c r="AN13" i="6" s="1"/>
  <c r="AN67" i="6"/>
  <c r="AN110" i="5"/>
  <c r="AN109" i="5"/>
  <c r="AN108" i="5"/>
  <c r="AO108" i="5" s="1"/>
  <c r="AN107" i="5"/>
  <c r="AO107" i="5" s="1"/>
  <c r="AN106" i="5"/>
  <c r="AO106" i="5" s="1"/>
  <c r="AN105" i="5"/>
  <c r="AO105" i="5" s="1"/>
  <c r="AN104" i="5"/>
  <c r="AO104" i="5" s="1"/>
  <c r="AN103" i="5"/>
  <c r="AO103" i="5" s="1"/>
  <c r="AN102" i="5"/>
  <c r="AN101" i="5"/>
  <c r="AN100" i="5"/>
  <c r="AN99" i="5"/>
  <c r="AN98" i="5"/>
  <c r="AN43" i="5" s="1"/>
  <c r="AN97" i="5"/>
  <c r="AN96" i="5"/>
  <c r="AN41" i="5" s="1"/>
  <c r="AN95" i="5"/>
  <c r="AN94" i="5"/>
  <c r="AO94" i="5" s="1"/>
  <c r="AN93" i="5"/>
  <c r="AO93" i="5" s="1"/>
  <c r="AN92" i="5"/>
  <c r="AN91" i="5"/>
  <c r="AN90" i="5"/>
  <c r="AO90" i="5" s="1"/>
  <c r="AN89" i="5"/>
  <c r="AO89" i="5" s="1"/>
  <c r="AN88" i="5"/>
  <c r="AN87" i="5"/>
  <c r="AN86" i="5"/>
  <c r="AN85" i="5"/>
  <c r="AN84" i="5"/>
  <c r="AO84" i="5" s="1"/>
  <c r="AN83" i="5"/>
  <c r="AO83" i="5" s="1"/>
  <c r="AN82" i="5"/>
  <c r="AN27" i="5" s="1"/>
  <c r="AN81" i="5"/>
  <c r="AN80" i="5"/>
  <c r="AN25" i="5" s="1"/>
  <c r="AN79" i="5"/>
  <c r="AN78" i="5"/>
  <c r="AO78" i="5" s="1"/>
  <c r="AN77" i="5"/>
  <c r="AN22" i="5" s="1"/>
  <c r="AN76" i="5"/>
  <c r="AO76" i="5" s="1"/>
  <c r="AN75" i="5"/>
  <c r="AO75" i="5" s="1"/>
  <c r="AN74" i="5"/>
  <c r="AN73" i="5"/>
  <c r="AN72" i="5"/>
  <c r="AN71" i="5"/>
  <c r="AN70" i="5"/>
  <c r="AO70" i="5" s="1"/>
  <c r="AN69" i="5"/>
  <c r="AO69" i="5" s="1"/>
  <c r="AN68" i="5"/>
  <c r="AN67" i="5"/>
  <c r="AN110" i="4"/>
  <c r="AN55" i="4" s="1"/>
  <c r="AN109" i="4"/>
  <c r="AN108" i="4"/>
  <c r="AN53" i="4" s="1"/>
  <c r="AN107" i="4"/>
  <c r="AO107" i="4" s="1"/>
  <c r="AN106" i="4"/>
  <c r="AO106" i="4" s="1"/>
  <c r="AN105" i="4"/>
  <c r="AO105" i="4" s="1"/>
  <c r="AN104" i="4"/>
  <c r="AO104" i="4" s="1"/>
  <c r="AN103" i="4"/>
  <c r="AO103" i="4" s="1"/>
  <c r="AN102" i="4"/>
  <c r="AN101" i="4"/>
  <c r="AN100" i="4"/>
  <c r="AN99" i="4"/>
  <c r="AN98" i="4"/>
  <c r="AN97" i="4"/>
  <c r="AN96" i="4"/>
  <c r="AN95" i="4"/>
  <c r="AN94" i="4"/>
  <c r="AN39" i="4" s="1"/>
  <c r="AN93" i="4"/>
  <c r="AO93" i="4" s="1"/>
  <c r="AN92" i="4"/>
  <c r="AN37" i="4" s="1"/>
  <c r="AN91" i="4"/>
  <c r="AN90" i="4"/>
  <c r="AO90" i="4" s="1"/>
  <c r="AN89" i="4"/>
  <c r="AN34" i="4" s="1"/>
  <c r="AN88" i="4"/>
  <c r="AN87" i="4"/>
  <c r="AN86" i="4"/>
  <c r="AN85" i="4"/>
  <c r="AN84" i="4"/>
  <c r="AN29" i="4" s="1"/>
  <c r="AN83" i="4"/>
  <c r="AO83" i="4" s="1"/>
  <c r="AN82" i="4"/>
  <c r="AN81" i="4"/>
  <c r="AN80" i="4"/>
  <c r="AN79" i="4"/>
  <c r="AN78" i="4"/>
  <c r="AN23" i="4" s="1"/>
  <c r="AN77" i="4"/>
  <c r="AO77" i="4" s="1"/>
  <c r="AN76" i="4"/>
  <c r="AN21" i="4" s="1"/>
  <c r="AN75" i="4"/>
  <c r="AN74" i="4"/>
  <c r="AN73" i="4"/>
  <c r="AN72" i="4"/>
  <c r="AN71" i="4"/>
  <c r="AN70" i="4"/>
  <c r="AO70" i="4" s="1"/>
  <c r="AN69" i="4"/>
  <c r="AO69" i="4" s="1"/>
  <c r="AN68" i="4"/>
  <c r="AN67" i="4"/>
  <c r="AN110" i="3"/>
  <c r="AN109" i="3"/>
  <c r="AN108" i="3"/>
  <c r="AO108" i="3" s="1"/>
  <c r="AN107" i="3"/>
  <c r="AO107" i="3" s="1"/>
  <c r="AN106" i="3"/>
  <c r="AN51" i="3" s="1"/>
  <c r="AN105" i="3"/>
  <c r="AO105" i="3" s="1"/>
  <c r="AN104" i="3"/>
  <c r="AN49" i="3" s="1"/>
  <c r="AN103" i="3"/>
  <c r="AO103" i="3" s="1"/>
  <c r="AN102" i="3"/>
  <c r="AN101" i="3"/>
  <c r="AN100" i="3"/>
  <c r="AN99" i="3"/>
  <c r="AN98" i="3"/>
  <c r="AN97" i="3"/>
  <c r="AN96" i="3"/>
  <c r="AN95" i="3"/>
  <c r="AN94" i="3"/>
  <c r="AN39" i="3" s="1"/>
  <c r="AN93" i="3"/>
  <c r="AO93" i="3" s="1"/>
  <c r="AN92" i="3"/>
  <c r="AN91" i="3"/>
  <c r="AN90" i="3"/>
  <c r="AN35" i="3" s="1"/>
  <c r="AN89" i="3"/>
  <c r="AO89" i="3" s="1"/>
  <c r="AN88" i="3"/>
  <c r="AN33" i="3" s="1"/>
  <c r="AN87" i="3"/>
  <c r="AN86" i="3"/>
  <c r="AN85" i="3"/>
  <c r="AN84" i="3"/>
  <c r="AO84" i="3" s="1"/>
  <c r="AN83" i="3"/>
  <c r="AO83" i="3" s="1"/>
  <c r="AN82" i="3"/>
  <c r="AN81" i="3"/>
  <c r="AN80" i="3"/>
  <c r="AN79" i="3"/>
  <c r="AN78" i="3"/>
  <c r="AO78" i="3" s="1"/>
  <c r="AN77" i="3"/>
  <c r="AO77" i="3" s="1"/>
  <c r="AN76" i="3"/>
  <c r="AO76" i="3" s="1"/>
  <c r="AN75" i="3"/>
  <c r="AO75" i="3" s="1"/>
  <c r="AN74" i="3"/>
  <c r="AN19" i="3" s="1"/>
  <c r="AN73" i="3"/>
  <c r="AN72" i="3"/>
  <c r="AN17" i="3" s="1"/>
  <c r="AN71" i="3"/>
  <c r="AN70" i="3"/>
  <c r="AO70" i="3" s="1"/>
  <c r="AN69" i="3"/>
  <c r="AN14" i="3" s="1"/>
  <c r="AN68" i="3"/>
  <c r="AN67" i="3"/>
  <c r="AN110" i="15"/>
  <c r="AN109" i="15"/>
  <c r="AN108" i="15"/>
  <c r="AO108" i="15" s="1"/>
  <c r="AN107" i="15"/>
  <c r="AO107" i="15" s="1"/>
  <c r="AN106" i="15"/>
  <c r="AO106" i="15" s="1"/>
  <c r="AN105" i="15"/>
  <c r="AO105" i="15" s="1"/>
  <c r="AN104" i="15"/>
  <c r="AO104" i="15" s="1"/>
  <c r="AN103" i="15"/>
  <c r="AO103" i="15" s="1"/>
  <c r="AN102" i="15"/>
  <c r="AN47" i="15" s="1"/>
  <c r="AN101" i="15"/>
  <c r="AN100" i="15"/>
  <c r="AN99" i="15"/>
  <c r="AN98" i="15"/>
  <c r="AN97" i="15"/>
  <c r="AN96" i="15"/>
  <c r="AN95" i="15"/>
  <c r="AN94" i="15"/>
  <c r="AO94" i="15" s="1"/>
  <c r="AN93" i="15"/>
  <c r="AO93" i="15" s="1"/>
  <c r="AN92" i="15"/>
  <c r="AN91" i="15"/>
  <c r="AN90" i="15"/>
  <c r="AO90" i="15" s="1"/>
  <c r="AN89" i="15"/>
  <c r="AO89" i="15" s="1"/>
  <c r="AN88" i="15"/>
  <c r="AN87" i="15"/>
  <c r="AN86" i="15"/>
  <c r="AN31" i="15" s="1"/>
  <c r="AN85" i="15"/>
  <c r="AN84" i="15"/>
  <c r="AO84" i="15" s="1"/>
  <c r="AN83" i="15"/>
  <c r="AO83" i="15" s="1"/>
  <c r="AN82" i="15"/>
  <c r="AN81" i="15"/>
  <c r="AN80" i="15"/>
  <c r="AN79" i="15"/>
  <c r="AN78" i="15"/>
  <c r="AO78" i="15" s="1"/>
  <c r="AN77" i="15"/>
  <c r="AN76" i="15"/>
  <c r="AO76" i="15" s="1"/>
  <c r="AN75" i="15"/>
  <c r="AO75" i="15" s="1"/>
  <c r="AN74" i="15"/>
  <c r="AN73" i="15"/>
  <c r="AN72" i="15"/>
  <c r="AN71" i="15"/>
  <c r="AN70" i="15"/>
  <c r="AN15" i="15" s="1"/>
  <c r="AN69" i="15"/>
  <c r="AN14" i="15" s="1"/>
  <c r="AN68" i="15"/>
  <c r="AN67" i="15"/>
  <c r="AN110" i="16"/>
  <c r="AN109" i="16"/>
  <c r="AN108" i="16"/>
  <c r="AO108" i="16" s="1"/>
  <c r="AN107" i="16"/>
  <c r="AO107" i="16" s="1"/>
  <c r="AN106" i="16"/>
  <c r="AO106" i="16" s="1"/>
  <c r="AN105" i="16"/>
  <c r="AO105" i="16" s="1"/>
  <c r="AN104" i="16"/>
  <c r="AO104" i="16" s="1"/>
  <c r="AN103" i="16"/>
  <c r="AO103" i="16" s="1"/>
  <c r="AN102" i="16"/>
  <c r="AN101" i="16"/>
  <c r="AN100" i="16"/>
  <c r="AN99" i="16"/>
  <c r="AN98" i="16"/>
  <c r="AN43" i="16" s="1"/>
  <c r="AN97" i="16"/>
  <c r="AN96" i="16"/>
  <c r="AN95" i="16"/>
  <c r="AN94" i="16"/>
  <c r="AO94" i="16" s="1"/>
  <c r="AN93" i="16"/>
  <c r="AO93" i="16" s="1"/>
  <c r="AN92" i="16"/>
  <c r="AN91" i="16"/>
  <c r="AN90" i="16"/>
  <c r="AO90" i="16" s="1"/>
  <c r="AN89" i="16"/>
  <c r="AO89" i="16" s="1"/>
  <c r="AN88" i="16"/>
  <c r="AN87" i="16"/>
  <c r="AN86" i="16"/>
  <c r="AN85" i="16"/>
  <c r="AN84" i="16"/>
  <c r="AO84" i="16" s="1"/>
  <c r="AN83" i="16"/>
  <c r="AO83" i="16" s="1"/>
  <c r="AN82" i="16"/>
  <c r="AN27" i="16" s="1"/>
  <c r="AN81" i="16"/>
  <c r="AN80" i="16"/>
  <c r="AN79" i="16"/>
  <c r="AN78" i="16"/>
  <c r="AO78" i="16" s="1"/>
  <c r="AN77" i="16"/>
  <c r="AO77" i="16" s="1"/>
  <c r="AN76" i="16"/>
  <c r="AO76" i="16" s="1"/>
  <c r="AN75" i="16"/>
  <c r="AN20" i="16" s="1"/>
  <c r="AN74" i="16"/>
  <c r="AN73" i="16"/>
  <c r="AN72" i="16"/>
  <c r="AN71" i="16"/>
  <c r="AN70" i="16"/>
  <c r="AO70" i="16" s="1"/>
  <c r="AN69" i="16"/>
  <c r="AO69" i="16" s="1"/>
  <c r="AN68" i="16"/>
  <c r="AN67" i="16"/>
  <c r="AN110" i="14"/>
  <c r="AN55" i="14" s="1"/>
  <c r="AN109" i="14"/>
  <c r="AN54" i="14" s="1"/>
  <c r="AN108" i="14"/>
  <c r="AN53" i="14" s="1"/>
  <c r="AN107" i="14"/>
  <c r="AN52" i="14" s="1"/>
  <c r="AN106" i="14"/>
  <c r="AO106" i="14" s="1"/>
  <c r="AN105" i="14"/>
  <c r="AN50" i="14" s="1"/>
  <c r="AN104" i="14"/>
  <c r="AN49" i="14" s="1"/>
  <c r="AN103" i="14"/>
  <c r="AN48" i="14" s="1"/>
  <c r="AN102" i="14"/>
  <c r="AN101" i="14"/>
  <c r="AN46" i="14" s="1"/>
  <c r="AN100" i="14"/>
  <c r="AN45" i="14" s="1"/>
  <c r="AN99" i="14"/>
  <c r="AN44" i="14" s="1"/>
  <c r="AN98" i="14"/>
  <c r="AN97" i="14"/>
  <c r="AN96" i="14"/>
  <c r="AN95" i="14"/>
  <c r="AN94" i="14"/>
  <c r="AN39" i="14" s="1"/>
  <c r="AN93" i="14"/>
  <c r="AN38" i="14" s="1"/>
  <c r="AN92" i="14"/>
  <c r="AN37" i="14" s="1"/>
  <c r="AN91" i="14"/>
  <c r="AN36" i="14" s="1"/>
  <c r="AN90" i="14"/>
  <c r="AO90" i="14" s="1"/>
  <c r="AN89" i="14"/>
  <c r="AN34" i="14" s="1"/>
  <c r="AN88" i="14"/>
  <c r="AN87" i="14"/>
  <c r="AN32" i="14" s="1"/>
  <c r="AN86" i="14"/>
  <c r="AN85" i="14"/>
  <c r="AN30" i="14" s="1"/>
  <c r="AN84" i="14"/>
  <c r="AN29" i="14" s="1"/>
  <c r="AN83" i="14"/>
  <c r="AN28" i="14" s="1"/>
  <c r="AN82" i="14"/>
  <c r="AN81" i="14"/>
  <c r="AN80" i="14"/>
  <c r="AN79" i="14"/>
  <c r="AN78" i="14"/>
  <c r="AN23" i="14" s="1"/>
  <c r="AN77" i="14"/>
  <c r="AN22" i="14" s="1"/>
  <c r="AN76" i="14"/>
  <c r="AN21" i="14" s="1"/>
  <c r="AN75" i="14"/>
  <c r="AN20" i="14" s="1"/>
  <c r="AN74" i="14"/>
  <c r="AN73" i="14"/>
  <c r="AN72" i="14"/>
  <c r="AN71" i="14"/>
  <c r="AN16" i="14" s="1"/>
  <c r="AN70" i="14"/>
  <c r="AO70" i="14" s="1"/>
  <c r="AN69" i="14"/>
  <c r="AN14" i="14" s="1"/>
  <c r="AN68" i="14"/>
  <c r="AN13" i="14" s="1"/>
  <c r="AN67" i="14"/>
  <c r="AN12" i="14" s="1"/>
  <c r="AN43" i="14"/>
  <c r="AN42" i="14"/>
  <c r="AN41" i="14"/>
  <c r="AN40" i="14"/>
  <c r="AN33" i="14"/>
  <c r="AN31" i="14"/>
  <c r="AN27" i="14"/>
  <c r="AN26" i="14"/>
  <c r="AN25" i="14"/>
  <c r="AN24" i="14"/>
  <c r="AN19" i="14"/>
  <c r="AN18" i="14"/>
  <c r="AN17" i="14"/>
  <c r="AN55" i="13"/>
  <c r="AN54" i="13"/>
  <c r="AN53" i="13"/>
  <c r="AN52" i="13"/>
  <c r="AN50" i="13"/>
  <c r="AN49" i="13"/>
  <c r="AN48" i="13"/>
  <c r="AN47" i="13"/>
  <c r="AN46" i="13"/>
  <c r="AN45" i="13"/>
  <c r="AN44" i="13"/>
  <c r="AN43" i="13"/>
  <c r="AN42" i="13"/>
  <c r="AN37" i="13"/>
  <c r="AN36" i="13"/>
  <c r="AN33" i="13"/>
  <c r="AN31" i="13"/>
  <c r="AN30" i="13"/>
  <c r="AN29" i="13"/>
  <c r="AN28" i="13"/>
  <c r="AN27" i="13"/>
  <c r="AN26" i="13"/>
  <c r="AN23" i="13"/>
  <c r="AN21" i="13"/>
  <c r="AN20" i="13"/>
  <c r="AN18" i="13"/>
  <c r="AN17" i="13"/>
  <c r="AN15" i="13"/>
  <c r="AN14" i="13"/>
  <c r="AN13" i="13"/>
  <c r="AN12" i="13"/>
  <c r="AN55" i="12"/>
  <c r="AN54" i="12"/>
  <c r="AN50" i="12"/>
  <c r="AN46" i="12"/>
  <c r="AN45" i="12"/>
  <c r="AN43" i="12"/>
  <c r="AN42" i="12"/>
  <c r="AN41" i="12"/>
  <c r="AN40" i="12"/>
  <c r="AN39" i="12"/>
  <c r="AN35" i="12"/>
  <c r="AN34" i="12"/>
  <c r="AN33" i="12"/>
  <c r="AN32" i="12"/>
  <c r="AN30" i="12"/>
  <c r="AN29" i="12"/>
  <c r="AN27" i="12"/>
  <c r="AN26" i="12"/>
  <c r="AN25" i="12"/>
  <c r="AN24" i="12"/>
  <c r="AN23" i="12"/>
  <c r="AN22" i="12"/>
  <c r="AN19" i="12"/>
  <c r="AN18" i="12"/>
  <c r="AN17" i="12"/>
  <c r="AN16" i="12"/>
  <c r="AN13" i="12"/>
  <c r="AN55" i="11"/>
  <c r="AN54" i="11"/>
  <c r="AN51" i="11"/>
  <c r="AN50" i="11"/>
  <c r="AN47" i="11"/>
  <c r="AN46" i="11"/>
  <c r="AN45" i="11"/>
  <c r="AN44" i="11"/>
  <c r="AN43" i="11"/>
  <c r="AN42" i="11"/>
  <c r="AN41" i="11"/>
  <c r="AN38" i="11"/>
  <c r="AN37" i="11"/>
  <c r="AN36" i="11"/>
  <c r="AN35" i="11"/>
  <c r="AN34" i="11"/>
  <c r="AN33" i="11"/>
  <c r="AN31" i="11"/>
  <c r="AN30" i="11"/>
  <c r="AN29" i="11"/>
  <c r="AN28" i="11"/>
  <c r="AN27" i="11"/>
  <c r="AN26" i="11"/>
  <c r="AN25" i="11"/>
  <c r="AN23" i="11"/>
  <c r="AN21" i="11"/>
  <c r="AN20" i="11"/>
  <c r="AN19" i="11"/>
  <c r="AN18" i="11"/>
  <c r="AN17" i="11"/>
  <c r="AN15" i="11"/>
  <c r="AN14" i="11"/>
  <c r="AN13" i="11"/>
  <c r="AN12" i="11"/>
  <c r="AN55" i="10"/>
  <c r="AN54" i="10"/>
  <c r="AN53" i="10"/>
  <c r="AN50" i="10"/>
  <c r="AN49" i="10"/>
  <c r="AN47" i="10"/>
  <c r="AN46" i="10"/>
  <c r="AN45" i="10"/>
  <c r="AN43" i="10"/>
  <c r="AN42" i="10"/>
  <c r="AN41" i="10"/>
  <c r="AN40" i="10"/>
  <c r="AN39" i="10"/>
  <c r="AN38" i="10"/>
  <c r="AN37" i="10"/>
  <c r="AN34" i="10"/>
  <c r="AN33" i="10"/>
  <c r="AN32" i="10"/>
  <c r="AN31" i="10"/>
  <c r="AN30" i="10"/>
  <c r="AN27" i="10"/>
  <c r="AN26" i="10"/>
  <c r="AN25" i="10"/>
  <c r="AN24" i="10"/>
  <c r="AN23" i="10"/>
  <c r="AN22" i="10"/>
  <c r="AN21" i="10"/>
  <c r="AN19" i="10"/>
  <c r="AN18" i="10"/>
  <c r="AN17" i="10"/>
  <c r="AN16" i="10"/>
  <c r="AN15" i="10"/>
  <c r="AN14" i="10"/>
  <c r="AN13" i="10"/>
  <c r="AN55" i="9"/>
  <c r="AN54" i="9"/>
  <c r="AN53" i="9"/>
  <c r="AN52" i="9"/>
  <c r="AN50" i="9"/>
  <c r="AN48" i="9"/>
  <c r="AN47" i="9"/>
  <c r="AN46" i="9"/>
  <c r="AN45" i="9"/>
  <c r="AN44" i="9"/>
  <c r="AN43" i="9"/>
  <c r="AN42" i="9"/>
  <c r="AN41" i="9"/>
  <c r="AN37" i="9"/>
  <c r="AN36" i="9"/>
  <c r="AN35" i="9"/>
  <c r="AN34" i="9"/>
  <c r="AN33" i="9"/>
  <c r="AN31" i="9"/>
  <c r="AN30" i="9"/>
  <c r="AN29" i="9"/>
  <c r="AN28" i="9"/>
  <c r="AN27" i="9"/>
  <c r="AN26" i="9"/>
  <c r="AN25" i="9"/>
  <c r="AN23" i="9"/>
  <c r="AN21" i="9"/>
  <c r="AN20" i="9"/>
  <c r="AN19" i="9"/>
  <c r="AN18" i="9"/>
  <c r="AN17" i="9"/>
  <c r="AN15" i="9"/>
  <c r="AN14" i="9"/>
  <c r="AN13" i="9"/>
  <c r="AN12" i="9"/>
  <c r="AN55" i="17"/>
  <c r="AN54" i="17"/>
  <c r="AN53" i="17"/>
  <c r="AN50" i="17"/>
  <c r="AN47" i="17"/>
  <c r="AN46" i="17"/>
  <c r="AN45" i="17"/>
  <c r="AN43" i="17"/>
  <c r="AN42" i="17"/>
  <c r="AN41" i="17"/>
  <c r="AN40" i="17"/>
  <c r="AN39" i="17"/>
  <c r="AN37" i="17"/>
  <c r="AN34" i="17"/>
  <c r="AN33" i="17"/>
  <c r="AN32" i="17"/>
  <c r="AN31" i="17"/>
  <c r="AN30" i="17"/>
  <c r="AN29" i="17"/>
  <c r="AN27" i="17"/>
  <c r="AN26" i="17"/>
  <c r="AN25" i="17"/>
  <c r="AN24" i="17"/>
  <c r="AN23" i="17"/>
  <c r="AN22" i="17"/>
  <c r="AN19" i="17"/>
  <c r="AN18" i="17"/>
  <c r="AN17" i="17"/>
  <c r="AN16" i="17"/>
  <c r="AN15" i="17"/>
  <c r="AN13" i="17"/>
  <c r="AN55" i="8"/>
  <c r="AN54" i="8"/>
  <c r="AN51" i="8"/>
  <c r="AN50" i="8"/>
  <c r="AN47" i="8"/>
  <c r="AN46" i="8"/>
  <c r="AN45" i="8"/>
  <c r="AN44" i="8"/>
  <c r="AN43" i="8"/>
  <c r="AN42" i="8"/>
  <c r="AN41" i="8"/>
  <c r="AN38" i="8"/>
  <c r="AN37" i="8"/>
  <c r="AN36" i="8"/>
  <c r="AN35" i="8"/>
  <c r="AN34" i="8"/>
  <c r="AN33" i="8"/>
  <c r="AN31" i="8"/>
  <c r="AN30" i="8"/>
  <c r="AN29" i="8"/>
  <c r="AN28" i="8"/>
  <c r="AN27" i="8"/>
  <c r="AN26" i="8"/>
  <c r="AN25" i="8"/>
  <c r="AN23" i="8"/>
  <c r="AN21" i="8"/>
  <c r="AN20" i="8"/>
  <c r="AN19" i="8"/>
  <c r="AN18" i="8"/>
  <c r="AN17" i="8"/>
  <c r="AN15" i="8"/>
  <c r="AN14" i="8"/>
  <c r="AN13" i="8"/>
  <c r="AN12" i="8"/>
  <c r="AN54" i="7"/>
  <c r="AN50" i="7"/>
  <c r="AN49" i="7"/>
  <c r="AN47" i="7"/>
  <c r="AN46" i="7"/>
  <c r="AN45" i="7"/>
  <c r="AN43" i="7"/>
  <c r="AN42" i="7"/>
  <c r="AN41" i="7"/>
  <c r="AN40" i="7"/>
  <c r="AN38" i="7"/>
  <c r="AN37" i="7"/>
  <c r="AN34" i="7"/>
  <c r="AN33" i="7"/>
  <c r="AN32" i="7"/>
  <c r="AN31" i="7"/>
  <c r="AN30" i="7"/>
  <c r="AN27" i="7"/>
  <c r="AN26" i="7"/>
  <c r="AN25" i="7"/>
  <c r="AN24" i="7"/>
  <c r="AN22" i="7"/>
  <c r="AN21" i="7"/>
  <c r="AN19" i="7"/>
  <c r="AN18" i="7"/>
  <c r="AN17" i="7"/>
  <c r="AN16" i="7"/>
  <c r="AN15" i="7"/>
  <c r="AN14" i="7"/>
  <c r="AN13" i="7"/>
  <c r="AN12" i="7"/>
  <c r="AN55" i="20"/>
  <c r="AN54" i="20"/>
  <c r="AN53" i="20"/>
  <c r="AN52" i="20"/>
  <c r="AN50" i="20"/>
  <c r="AN47" i="20"/>
  <c r="AN46" i="20"/>
  <c r="AN45" i="20"/>
  <c r="AN44" i="20"/>
  <c r="AN43" i="20"/>
  <c r="AN42" i="20"/>
  <c r="AN41" i="20"/>
  <c r="AN37" i="20"/>
  <c r="AN36" i="20"/>
  <c r="AN31" i="20"/>
  <c r="AN30" i="20"/>
  <c r="AN29" i="20"/>
  <c r="AN28" i="20"/>
  <c r="AN27" i="20"/>
  <c r="AN26" i="20"/>
  <c r="AN25" i="20"/>
  <c r="AN23" i="20"/>
  <c r="AN21" i="20"/>
  <c r="AN20" i="20"/>
  <c r="AN18" i="20"/>
  <c r="AN15" i="20"/>
  <c r="AN14" i="20"/>
  <c r="AN13" i="20"/>
  <c r="AN12" i="20"/>
  <c r="AN55" i="6"/>
  <c r="AN54" i="6"/>
  <c r="AN53" i="6"/>
  <c r="AN50" i="6"/>
  <c r="AN46" i="6"/>
  <c r="AN44" i="6"/>
  <c r="AN43" i="6"/>
  <c r="AN42" i="6"/>
  <c r="AN41" i="6"/>
  <c r="AN40" i="6"/>
  <c r="AN39" i="6"/>
  <c r="AN37" i="6"/>
  <c r="AN34" i="6"/>
  <c r="AN33" i="6"/>
  <c r="AN32" i="6"/>
  <c r="AN30" i="6"/>
  <c r="AN27" i="6"/>
  <c r="AN26" i="6"/>
  <c r="AN25" i="6"/>
  <c r="AN24" i="6"/>
  <c r="AN23" i="6"/>
  <c r="AN22" i="6"/>
  <c r="AN19" i="6"/>
  <c r="AN18" i="6"/>
  <c r="AN17" i="6"/>
  <c r="AN16" i="6"/>
  <c r="AN14" i="6"/>
  <c r="AN55" i="5"/>
  <c r="AN54" i="5"/>
  <c r="AN51" i="5"/>
  <c r="AN50" i="5"/>
  <c r="AN47" i="5"/>
  <c r="AN46" i="5"/>
  <c r="AN45" i="5"/>
  <c r="AN44" i="5"/>
  <c r="AN42" i="5"/>
  <c r="AN39" i="5"/>
  <c r="AN38" i="5"/>
  <c r="AN37" i="5"/>
  <c r="AN36" i="5"/>
  <c r="AN35" i="5"/>
  <c r="AN34" i="5"/>
  <c r="AN33" i="5"/>
  <c r="AN31" i="5"/>
  <c r="AN30" i="5"/>
  <c r="AN29" i="5"/>
  <c r="AN28" i="5"/>
  <c r="AN26" i="5"/>
  <c r="AN23" i="5"/>
  <c r="AN21" i="5"/>
  <c r="AN19" i="5"/>
  <c r="AN18" i="5"/>
  <c r="AN17" i="5"/>
  <c r="AN16" i="5"/>
  <c r="AN15" i="5"/>
  <c r="AN14" i="5"/>
  <c r="AN13" i="5"/>
  <c r="AN12" i="5"/>
  <c r="AN54" i="4"/>
  <c r="AN50" i="4"/>
  <c r="AN49" i="4"/>
  <c r="AN47" i="4"/>
  <c r="AN46" i="4"/>
  <c r="AN45" i="4"/>
  <c r="AN43" i="4"/>
  <c r="AN42" i="4"/>
  <c r="AN41" i="4"/>
  <c r="AN40" i="4"/>
  <c r="AN38" i="4"/>
  <c r="AN33" i="4"/>
  <c r="AN32" i="4"/>
  <c r="AN31" i="4"/>
  <c r="AN30" i="4"/>
  <c r="AN27" i="4"/>
  <c r="AN26" i="4"/>
  <c r="AN25" i="4"/>
  <c r="AN24" i="4"/>
  <c r="AN22" i="4"/>
  <c r="AN19" i="4"/>
  <c r="AN18" i="4"/>
  <c r="AN17" i="4"/>
  <c r="AN16" i="4"/>
  <c r="AN15" i="4"/>
  <c r="AN14" i="4"/>
  <c r="AN13" i="4"/>
  <c r="AN55" i="3"/>
  <c r="AN54" i="3"/>
  <c r="AN53" i="3"/>
  <c r="AN52" i="3"/>
  <c r="AN50" i="3"/>
  <c r="AN48" i="3"/>
  <c r="AN47" i="3"/>
  <c r="AN46" i="3"/>
  <c r="AN45" i="3"/>
  <c r="AN44" i="3"/>
  <c r="AN43" i="3"/>
  <c r="AN42" i="3"/>
  <c r="AN41" i="3"/>
  <c r="AN37" i="3"/>
  <c r="AN36" i="3"/>
  <c r="AN31" i="3"/>
  <c r="AN30" i="3"/>
  <c r="AN29" i="3"/>
  <c r="AN28" i="3"/>
  <c r="AN27" i="3"/>
  <c r="AN26" i="3"/>
  <c r="AN25" i="3"/>
  <c r="AN23" i="3"/>
  <c r="AN21" i="3"/>
  <c r="AN20" i="3"/>
  <c r="AN18" i="3"/>
  <c r="AN15" i="3"/>
  <c r="AN13" i="3"/>
  <c r="AN12" i="3"/>
  <c r="AN55" i="15"/>
  <c r="AN54" i="15"/>
  <c r="AN53" i="15"/>
  <c r="AN50" i="15"/>
  <c r="AN46" i="15"/>
  <c r="AN45" i="15"/>
  <c r="AN43" i="15"/>
  <c r="AN42" i="15"/>
  <c r="AN41" i="15"/>
  <c r="AN40" i="15"/>
  <c r="AN39" i="15"/>
  <c r="AN37" i="15"/>
  <c r="AN35" i="15"/>
  <c r="AN34" i="15"/>
  <c r="AN33" i="15"/>
  <c r="AN32" i="15"/>
  <c r="AN30" i="15"/>
  <c r="AN29" i="15"/>
  <c r="AN27" i="15"/>
  <c r="AN26" i="15"/>
  <c r="AN25" i="15"/>
  <c r="AN24" i="15"/>
  <c r="AN23" i="15"/>
  <c r="AN22" i="15"/>
  <c r="AN19" i="15"/>
  <c r="AN18" i="15"/>
  <c r="AN17" i="15"/>
  <c r="AN16" i="15"/>
  <c r="AN13" i="15"/>
  <c r="AN55" i="16"/>
  <c r="AN54" i="16"/>
  <c r="AN51" i="16"/>
  <c r="AN50" i="16"/>
  <c r="AN47" i="16"/>
  <c r="AN46" i="16"/>
  <c r="AN45" i="16"/>
  <c r="AN44" i="16"/>
  <c r="AN42" i="16"/>
  <c r="AN41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6" i="16"/>
  <c r="AN25" i="16"/>
  <c r="AN23" i="16"/>
  <c r="AN21" i="16"/>
  <c r="AN19" i="16"/>
  <c r="AN18" i="16"/>
  <c r="AN17" i="16"/>
  <c r="AN16" i="16"/>
  <c r="AN15" i="16"/>
  <c r="AN14" i="16"/>
  <c r="AN13" i="16"/>
  <c r="AN12" i="16"/>
  <c r="A64" i="19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120" i="13"/>
  <c r="AK101" i="18" s="1"/>
  <c r="AL119" i="13"/>
  <c r="AK100" i="18" s="1"/>
  <c r="AL120" i="12"/>
  <c r="AK103" i="18" s="1"/>
  <c r="AL119" i="12"/>
  <c r="AK102" i="18" s="1"/>
  <c r="AL120" i="11"/>
  <c r="AK105" i="18" s="1"/>
  <c r="AL119" i="11"/>
  <c r="AK104" i="18" s="1"/>
  <c r="AL120" i="10"/>
  <c r="AK107" i="18" s="1"/>
  <c r="AL119" i="10"/>
  <c r="AK106" i="18" s="1"/>
  <c r="AL120" i="9"/>
  <c r="AK109" i="18" s="1"/>
  <c r="AL119" i="9"/>
  <c r="AK108" i="18" s="1"/>
  <c r="AL120" i="17"/>
  <c r="AK111" i="18" s="1"/>
  <c r="AL119" i="17"/>
  <c r="AK110" i="18" s="1"/>
  <c r="AL120" i="8"/>
  <c r="AK113" i="18" s="1"/>
  <c r="AL119" i="8"/>
  <c r="AK112" i="18" s="1"/>
  <c r="AL120" i="7"/>
  <c r="AK115" i="18" s="1"/>
  <c r="AL119" i="7"/>
  <c r="AK114" i="18" s="1"/>
  <c r="AL120" i="20"/>
  <c r="AK117" i="18" s="1"/>
  <c r="AL119" i="20"/>
  <c r="AK116" i="18" s="1"/>
  <c r="AL120" i="6"/>
  <c r="AK119" i="18" s="1"/>
  <c r="AL119" i="6"/>
  <c r="AK118" i="18" s="1"/>
  <c r="AL120" i="5"/>
  <c r="AK121" i="18" s="1"/>
  <c r="AL119" i="5"/>
  <c r="AK120" i="18" s="1"/>
  <c r="AL120" i="4"/>
  <c r="AK123" i="18" s="1"/>
  <c r="AL119" i="4"/>
  <c r="AK122" i="18" s="1"/>
  <c r="AL120" i="3"/>
  <c r="AK125" i="18" s="1"/>
  <c r="AL119" i="3"/>
  <c r="AK124" i="18" s="1"/>
  <c r="AL120" i="15"/>
  <c r="AK127" i="18" s="1"/>
  <c r="AL119" i="15"/>
  <c r="AK126" i="18" s="1"/>
  <c r="AL120" i="16"/>
  <c r="AK129" i="18" s="1"/>
  <c r="AL119" i="16"/>
  <c r="AK128" i="18" s="1"/>
  <c r="AL120" i="14"/>
  <c r="AK99" i="18" s="1"/>
  <c r="AL119" i="14"/>
  <c r="AK98" i="18" s="1"/>
  <c r="AL65" i="13"/>
  <c r="AK58" i="18" s="1"/>
  <c r="AL64" i="13"/>
  <c r="AK57" i="18" s="1"/>
  <c r="AL65" i="12"/>
  <c r="AK60" i="18" s="1"/>
  <c r="AL64" i="12"/>
  <c r="AK59" i="18" s="1"/>
  <c r="AL65" i="11"/>
  <c r="AK62" i="18" s="1"/>
  <c r="AL64" i="11"/>
  <c r="AK61" i="18" s="1"/>
  <c r="AL65" i="10"/>
  <c r="AK64" i="18" s="1"/>
  <c r="AL64" i="10"/>
  <c r="AK63" i="18" s="1"/>
  <c r="AL65" i="9"/>
  <c r="AK66" i="18" s="1"/>
  <c r="AL64" i="9"/>
  <c r="AK65" i="18" s="1"/>
  <c r="AL65" i="17"/>
  <c r="AK68" i="18" s="1"/>
  <c r="AL64" i="17"/>
  <c r="AK67" i="18" s="1"/>
  <c r="AL65" i="8"/>
  <c r="AK70" i="18" s="1"/>
  <c r="AL64" i="8"/>
  <c r="AK69" i="18" s="1"/>
  <c r="AL65" i="7"/>
  <c r="AK72" i="18" s="1"/>
  <c r="AL64" i="7"/>
  <c r="AK71" i="18" s="1"/>
  <c r="AL65" i="20"/>
  <c r="AK74" i="18" s="1"/>
  <c r="AL64" i="20"/>
  <c r="AK73" i="18" s="1"/>
  <c r="AL65" i="6"/>
  <c r="AK76" i="18" s="1"/>
  <c r="AL64" i="6"/>
  <c r="AK75" i="18" s="1"/>
  <c r="AL65" i="5"/>
  <c r="AK78" i="18" s="1"/>
  <c r="AL64" i="5"/>
  <c r="AK77" i="18" s="1"/>
  <c r="AL65" i="4"/>
  <c r="AK80" i="18" s="1"/>
  <c r="AL64" i="4"/>
  <c r="AK79" i="18" s="1"/>
  <c r="AL65" i="3"/>
  <c r="AK82" i="18" s="1"/>
  <c r="AL64" i="3"/>
  <c r="AK81" i="18" s="1"/>
  <c r="AL65" i="15"/>
  <c r="AK84" i="18" s="1"/>
  <c r="AL64" i="15"/>
  <c r="AK83" i="18" s="1"/>
  <c r="AL65" i="16"/>
  <c r="AK86" i="18" s="1"/>
  <c r="AL64" i="16"/>
  <c r="AK85" i="18" s="1"/>
  <c r="AL65" i="14"/>
  <c r="AK56" i="18" s="1"/>
  <c r="AL64" i="14"/>
  <c r="AK55" i="18" s="1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19" i="10"/>
  <c r="AL18" i="10"/>
  <c r="AL17" i="10"/>
  <c r="AL16" i="10"/>
  <c r="AL15" i="10"/>
  <c r="AL14" i="10"/>
  <c r="AL13" i="10"/>
  <c r="AL12" i="10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L22" i="17"/>
  <c r="AL21" i="17"/>
  <c r="AL20" i="17"/>
  <c r="AL19" i="17"/>
  <c r="AL18" i="17"/>
  <c r="AL17" i="17"/>
  <c r="AL16" i="17"/>
  <c r="AL15" i="17"/>
  <c r="AL14" i="17"/>
  <c r="AL13" i="17"/>
  <c r="AL12" i="17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55" i="20"/>
  <c r="AL54" i="20"/>
  <c r="AL53" i="20"/>
  <c r="AL52" i="20"/>
  <c r="AL51" i="20"/>
  <c r="AL50" i="20"/>
  <c r="AL49" i="20"/>
  <c r="AL48" i="20"/>
  <c r="AL47" i="20"/>
  <c r="AL46" i="20"/>
  <c r="AL45" i="20"/>
  <c r="AL44" i="20"/>
  <c r="AL43" i="20"/>
  <c r="AL42" i="20"/>
  <c r="AL41" i="20"/>
  <c r="AL40" i="20"/>
  <c r="AL39" i="20"/>
  <c r="AL38" i="20"/>
  <c r="AL37" i="20"/>
  <c r="AL36" i="20"/>
  <c r="AL35" i="20"/>
  <c r="AL34" i="20"/>
  <c r="AL33" i="20"/>
  <c r="AL32" i="20"/>
  <c r="AL31" i="20"/>
  <c r="AL30" i="20"/>
  <c r="AL29" i="20"/>
  <c r="AL28" i="20"/>
  <c r="AL27" i="20"/>
  <c r="AL26" i="20"/>
  <c r="AL25" i="20"/>
  <c r="AL24" i="20"/>
  <c r="AL23" i="20"/>
  <c r="AL22" i="20"/>
  <c r="AL21" i="20"/>
  <c r="AL20" i="20"/>
  <c r="AL19" i="20"/>
  <c r="AL18" i="20"/>
  <c r="AL17" i="20"/>
  <c r="AL16" i="20"/>
  <c r="AL15" i="20"/>
  <c r="AL14" i="20"/>
  <c r="AL13" i="20"/>
  <c r="AL12" i="20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L22" i="15"/>
  <c r="AL21" i="15"/>
  <c r="AL20" i="15"/>
  <c r="AL19" i="15"/>
  <c r="AL18" i="15"/>
  <c r="AL17" i="15"/>
  <c r="AL16" i="15"/>
  <c r="AL15" i="15"/>
  <c r="AL14" i="15"/>
  <c r="AL13" i="15"/>
  <c r="AL12" i="15"/>
  <c r="AL55" i="16"/>
  <c r="AL54" i="16"/>
  <c r="AL53" i="16"/>
  <c r="AL52" i="16"/>
  <c r="AL51" i="16"/>
  <c r="AL50" i="16"/>
  <c r="AL49" i="16"/>
  <c r="AL48" i="16"/>
  <c r="AL47" i="16"/>
  <c r="AL46" i="16"/>
  <c r="AL45" i="16"/>
  <c r="AL44" i="16"/>
  <c r="AL43" i="16"/>
  <c r="AL42" i="16"/>
  <c r="AL41" i="16"/>
  <c r="AL40" i="16"/>
  <c r="AL39" i="16"/>
  <c r="AL38" i="16"/>
  <c r="AL37" i="16"/>
  <c r="AL36" i="16"/>
  <c r="AL35" i="16"/>
  <c r="AL34" i="16"/>
  <c r="AL33" i="16"/>
  <c r="AL32" i="16"/>
  <c r="AL31" i="16"/>
  <c r="AL30" i="16"/>
  <c r="AL29" i="16"/>
  <c r="AL28" i="16"/>
  <c r="AL27" i="16"/>
  <c r="AL26" i="16"/>
  <c r="AL25" i="16"/>
  <c r="AL24" i="16"/>
  <c r="AL23" i="16"/>
  <c r="AL22" i="16"/>
  <c r="AL21" i="16"/>
  <c r="AL20" i="16"/>
  <c r="AL19" i="16"/>
  <c r="AL18" i="16"/>
  <c r="AL17" i="16"/>
  <c r="AL16" i="16"/>
  <c r="AL15" i="16"/>
  <c r="AL14" i="16"/>
  <c r="AL13" i="16"/>
  <c r="AL12" i="16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M4" i="14"/>
  <c r="AM4" i="13"/>
  <c r="AM4" i="12"/>
  <c r="AM4" i="11"/>
  <c r="AM4" i="10"/>
  <c r="AM4" i="9"/>
  <c r="AM4" i="17"/>
  <c r="AM4" i="8"/>
  <c r="AM4" i="7"/>
  <c r="AM4" i="20"/>
  <c r="AM4" i="6"/>
  <c r="AM4" i="5"/>
  <c r="AM4" i="4"/>
  <c r="AM4" i="3"/>
  <c r="AM4" i="15"/>
  <c r="AM4" i="16"/>
  <c r="AN29" i="10" l="1"/>
  <c r="AN28" i="12"/>
  <c r="AN28" i="15"/>
  <c r="AN28" i="6"/>
  <c r="AN28" i="17"/>
  <c r="AO106" i="9"/>
  <c r="AN51" i="13"/>
  <c r="AO106" i="20"/>
  <c r="AN105" i="2"/>
  <c r="AN106" i="2"/>
  <c r="AO106" i="3"/>
  <c r="AN52" i="5"/>
  <c r="AN107" i="2"/>
  <c r="AN52" i="2" s="1"/>
  <c r="AN52" i="11"/>
  <c r="AN53" i="7"/>
  <c r="AN52" i="16"/>
  <c r="AN52" i="8"/>
  <c r="AO108" i="11"/>
  <c r="AN48" i="7"/>
  <c r="AN48" i="4"/>
  <c r="AN48" i="10"/>
  <c r="AN38" i="15"/>
  <c r="AN38" i="12"/>
  <c r="AN39" i="11"/>
  <c r="AN38" i="6"/>
  <c r="AN39" i="8"/>
  <c r="AN38" i="17"/>
  <c r="AO94" i="3"/>
  <c r="AN65" i="11"/>
  <c r="AM62" i="18" s="1"/>
  <c r="AN35" i="14"/>
  <c r="AN34" i="3"/>
  <c r="AN35" i="4"/>
  <c r="AN35" i="10"/>
  <c r="AN34" i="13"/>
  <c r="AO89" i="4"/>
  <c r="AN35" i="7"/>
  <c r="AN22" i="9"/>
  <c r="AN22" i="3"/>
  <c r="AO77" i="5"/>
  <c r="AN22" i="13"/>
  <c r="AN22" i="20"/>
  <c r="AO70" i="11"/>
  <c r="AN52" i="4"/>
  <c r="AN52" i="7"/>
  <c r="AN52" i="10"/>
  <c r="AO108" i="4"/>
  <c r="AN53" i="5"/>
  <c r="AN53" i="8"/>
  <c r="AN53" i="16"/>
  <c r="AN108" i="2"/>
  <c r="AO107" i="14"/>
  <c r="AN52" i="12"/>
  <c r="AN52" i="15"/>
  <c r="AN52" i="6"/>
  <c r="AN52" i="17"/>
  <c r="AO108" i="14"/>
  <c r="AN53" i="12"/>
  <c r="AN49" i="9"/>
  <c r="AN48" i="20"/>
  <c r="AN48" i="5"/>
  <c r="AN49" i="6"/>
  <c r="AN49" i="5"/>
  <c r="AN48" i="16"/>
  <c r="AN49" i="16"/>
  <c r="AN10" i="16" s="1"/>
  <c r="AN104" i="2"/>
  <c r="AN49" i="2" s="1"/>
  <c r="AN49" i="15"/>
  <c r="AN48" i="8"/>
  <c r="AN49" i="8"/>
  <c r="AN48" i="11"/>
  <c r="AN49" i="17"/>
  <c r="AN49" i="11"/>
  <c r="AN49" i="12"/>
  <c r="AN51" i="2"/>
  <c r="AO105" i="14"/>
  <c r="AN51" i="14"/>
  <c r="AN50" i="2"/>
  <c r="AN48" i="6"/>
  <c r="AN48" i="15"/>
  <c r="AO103" i="14"/>
  <c r="AO104" i="14"/>
  <c r="AO103" i="12"/>
  <c r="AN103" i="2"/>
  <c r="AO104" i="3"/>
  <c r="AO104" i="20"/>
  <c r="AO103" i="17"/>
  <c r="AN93" i="2"/>
  <c r="AN38" i="20"/>
  <c r="AN38" i="13"/>
  <c r="AN94" i="2"/>
  <c r="AO94" i="4"/>
  <c r="AN38" i="3"/>
  <c r="AN39" i="20"/>
  <c r="AN38" i="9"/>
  <c r="AN39" i="13"/>
  <c r="AN39" i="9"/>
  <c r="AO93" i="14"/>
  <c r="AO94" i="14"/>
  <c r="AO90" i="17"/>
  <c r="AN89" i="2"/>
  <c r="AN90" i="2"/>
  <c r="AN35" i="2" s="1"/>
  <c r="AO90" i="6"/>
  <c r="AN35" i="13"/>
  <c r="AO89" i="14"/>
  <c r="AN64" i="9"/>
  <c r="AO89" i="20"/>
  <c r="AO90" i="20"/>
  <c r="AO90" i="3"/>
  <c r="AO84" i="4"/>
  <c r="AO83" i="14"/>
  <c r="AN65" i="7"/>
  <c r="AO84" i="14"/>
  <c r="AN28" i="4"/>
  <c r="AN28" i="7"/>
  <c r="AN28" i="10"/>
  <c r="AN65" i="10"/>
  <c r="AM64" i="18" s="1"/>
  <c r="AO84" i="6"/>
  <c r="AN29" i="7"/>
  <c r="AN83" i="2"/>
  <c r="AN28" i="2" s="1"/>
  <c r="AN84" i="2"/>
  <c r="AO78" i="4"/>
  <c r="AO77" i="11"/>
  <c r="AN22" i="8"/>
  <c r="AN65" i="20"/>
  <c r="AN65" i="9"/>
  <c r="AM66" i="18" s="1"/>
  <c r="AN22" i="16"/>
  <c r="AN9" i="16" s="1"/>
  <c r="AN77" i="2"/>
  <c r="AN78" i="2"/>
  <c r="AO78" i="7"/>
  <c r="AO77" i="14"/>
  <c r="AO78" i="14"/>
  <c r="AO69" i="12"/>
  <c r="AN15" i="14"/>
  <c r="AO70" i="6"/>
  <c r="AN69" i="2"/>
  <c r="AO70" i="20"/>
  <c r="AO69" i="14"/>
  <c r="AN70" i="2"/>
  <c r="AO70" i="7"/>
  <c r="AN64" i="6"/>
  <c r="AN64" i="12"/>
  <c r="AN65" i="6"/>
  <c r="AM76" i="18" s="1"/>
  <c r="AN65" i="12"/>
  <c r="AN64" i="3"/>
  <c r="AN65" i="3"/>
  <c r="AO69" i="15"/>
  <c r="AO69" i="17"/>
  <c r="AN15" i="12"/>
  <c r="AO70" i="15"/>
  <c r="AO69" i="3"/>
  <c r="AO69" i="9"/>
  <c r="AO70" i="9"/>
  <c r="AN64" i="4"/>
  <c r="AM79" i="18" s="1"/>
  <c r="AN64" i="10"/>
  <c r="AM63" i="18" s="1"/>
  <c r="AN20" i="4"/>
  <c r="AN20" i="7"/>
  <c r="AN20" i="10"/>
  <c r="AN64" i="11"/>
  <c r="AN64" i="7"/>
  <c r="AO75" i="4"/>
  <c r="AO75" i="10"/>
  <c r="AO76" i="4"/>
  <c r="AO76" i="10"/>
  <c r="AN64" i="16"/>
  <c r="AN64" i="8"/>
  <c r="AN65" i="16"/>
  <c r="AN65" i="8"/>
  <c r="AO75" i="16"/>
  <c r="AN21" i="15"/>
  <c r="AN64" i="15"/>
  <c r="AN64" i="17"/>
  <c r="AO75" i="6"/>
  <c r="AO75" i="12"/>
  <c r="AN65" i="15"/>
  <c r="AN65" i="17"/>
  <c r="AO76" i="6"/>
  <c r="AO76" i="12"/>
  <c r="AO75" i="14"/>
  <c r="AO76" i="14"/>
  <c r="AN20" i="12"/>
  <c r="AN20" i="15"/>
  <c r="AN20" i="6"/>
  <c r="AN20" i="17"/>
  <c r="AN20" i="5"/>
  <c r="AN9" i="5" s="1"/>
  <c r="AN21" i="12"/>
  <c r="AN65" i="4"/>
  <c r="AN21" i="17"/>
  <c r="AN64" i="5"/>
  <c r="AN21" i="6"/>
  <c r="AN65" i="5"/>
  <c r="AN64" i="13"/>
  <c r="AN65" i="13"/>
  <c r="AN64" i="20"/>
  <c r="AN64" i="14"/>
  <c r="AN75" i="2"/>
  <c r="AN65" i="14"/>
  <c r="AN76" i="2"/>
  <c r="AM95" i="18"/>
  <c r="AN24" i="2"/>
  <c r="AN40" i="2"/>
  <c r="AN27" i="2"/>
  <c r="AN43" i="2"/>
  <c r="AN12" i="2"/>
  <c r="AN44" i="2"/>
  <c r="AN14" i="2"/>
  <c r="AN19" i="2"/>
  <c r="AN51" i="10"/>
  <c r="AN51" i="6"/>
  <c r="AN51" i="7"/>
  <c r="AN51" i="4"/>
  <c r="AN51" i="15"/>
  <c r="AN51" i="17"/>
  <c r="AN51" i="12"/>
  <c r="AN9" i="20"/>
  <c r="AN10" i="5"/>
  <c r="AN9" i="3"/>
  <c r="AN9" i="14"/>
  <c r="AN9" i="8"/>
  <c r="AN9" i="13"/>
  <c r="AN10" i="7"/>
  <c r="AN10" i="8"/>
  <c r="AN9" i="11"/>
  <c r="AN9" i="9"/>
  <c r="AN9" i="10"/>
  <c r="AN10" i="3"/>
  <c r="AN9" i="15"/>
  <c r="AN10" i="20"/>
  <c r="AN10" i="14"/>
  <c r="AN10" i="13"/>
  <c r="AN10" i="17"/>
  <c r="AN9" i="7"/>
  <c r="AL10" i="5"/>
  <c r="AK39" i="18"/>
  <c r="AK23" i="18"/>
  <c r="AK20" i="18"/>
  <c r="AK37" i="18"/>
  <c r="AK21" i="18"/>
  <c r="AK19" i="18"/>
  <c r="AK24" i="18"/>
  <c r="AK16" i="18"/>
  <c r="AK28" i="18"/>
  <c r="AK31" i="18"/>
  <c r="AK13" i="18"/>
  <c r="AK33" i="18"/>
  <c r="AK25" i="18"/>
  <c r="AK17" i="18"/>
  <c r="AK29" i="18"/>
  <c r="AK38" i="18"/>
  <c r="AK30" i="18"/>
  <c r="AK22" i="18"/>
  <c r="AK53" i="18"/>
  <c r="AL9" i="16"/>
  <c r="AL9" i="3"/>
  <c r="AL10" i="8"/>
  <c r="AL64" i="2"/>
  <c r="AL65" i="2"/>
  <c r="AK32" i="18"/>
  <c r="AK40" i="18"/>
  <c r="AK15" i="18"/>
  <c r="AK41" i="18"/>
  <c r="AK96" i="18"/>
  <c r="AK27" i="18"/>
  <c r="AK35" i="18"/>
  <c r="AK43" i="18"/>
  <c r="AK52" i="18"/>
  <c r="AK95" i="18"/>
  <c r="AK36" i="18"/>
  <c r="AK14" i="18"/>
  <c r="AK12" i="18"/>
  <c r="AK18" i="18"/>
  <c r="AK26" i="18"/>
  <c r="AK34" i="18"/>
  <c r="AK42" i="18"/>
  <c r="AL9" i="11"/>
  <c r="AL9" i="12"/>
  <c r="AL10" i="12"/>
  <c r="AL10" i="14"/>
  <c r="AL10" i="16"/>
  <c r="AL10" i="3"/>
  <c r="AL9" i="5"/>
  <c r="AL9" i="20"/>
  <c r="AL10" i="11"/>
  <c r="AL10" i="20"/>
  <c r="AL9" i="8"/>
  <c r="AL9" i="9"/>
  <c r="AL10" i="9"/>
  <c r="AL9" i="15"/>
  <c r="AL9" i="4"/>
  <c r="AL9" i="14"/>
  <c r="AL10" i="15"/>
  <c r="AL10" i="4"/>
  <c r="AL9" i="6"/>
  <c r="AL9" i="7"/>
  <c r="AL10" i="13"/>
  <c r="AL10" i="6"/>
  <c r="AL10" i="7"/>
  <c r="AL9" i="17"/>
  <c r="AL9" i="10"/>
  <c r="AL9" i="13"/>
  <c r="AL10" i="17"/>
  <c r="AL10" i="10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24" i="2"/>
  <c r="AK123" i="2"/>
  <c r="AK122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N64" i="2" l="1"/>
  <c r="AN53" i="2"/>
  <c r="AN9" i="6"/>
  <c r="AN10" i="12"/>
  <c r="AN10" i="11"/>
  <c r="AN10" i="10"/>
  <c r="AN10" i="6"/>
  <c r="AM59" i="18"/>
  <c r="AN10" i="4"/>
  <c r="AN48" i="2"/>
  <c r="AM60" i="18"/>
  <c r="AN39" i="2"/>
  <c r="AN10" i="9"/>
  <c r="AN38" i="2"/>
  <c r="AM82" i="18"/>
  <c r="AM72" i="18"/>
  <c r="AM65" i="18"/>
  <c r="AN34" i="2"/>
  <c r="AN29" i="2"/>
  <c r="AM75" i="18"/>
  <c r="AM74" i="18"/>
  <c r="AN9" i="4"/>
  <c r="AN23" i="2"/>
  <c r="AN22" i="2"/>
  <c r="AM81" i="18"/>
  <c r="AN15" i="2"/>
  <c r="AN65" i="2"/>
  <c r="AN21" i="2"/>
  <c r="AM56" i="18"/>
  <c r="AM70" i="18"/>
  <c r="AN20" i="2"/>
  <c r="AM55" i="18"/>
  <c r="AM86" i="18"/>
  <c r="AM73" i="18"/>
  <c r="AM58" i="18"/>
  <c r="AM69" i="18"/>
  <c r="AM57" i="18"/>
  <c r="AM85" i="18"/>
  <c r="AM78" i="18"/>
  <c r="AM68" i="18"/>
  <c r="AN9" i="12"/>
  <c r="AM77" i="18"/>
  <c r="AM84" i="18"/>
  <c r="AN10" i="15"/>
  <c r="AM71" i="18"/>
  <c r="AM67" i="18"/>
  <c r="AM61" i="18"/>
  <c r="AN9" i="17"/>
  <c r="AM80" i="18"/>
  <c r="AM83" i="18"/>
  <c r="AK27" i="2"/>
  <c r="AK15" i="2"/>
  <c r="AK10" i="18"/>
  <c r="AK13" i="2"/>
  <c r="AK21" i="2"/>
  <c r="AK29" i="2"/>
  <c r="AK37" i="2"/>
  <c r="AK45" i="2"/>
  <c r="AK53" i="2"/>
  <c r="AK23" i="2"/>
  <c r="AK31" i="2"/>
  <c r="AK39" i="2"/>
  <c r="AK47" i="2"/>
  <c r="AK55" i="2"/>
  <c r="AK30" i="2"/>
  <c r="AK9" i="18"/>
  <c r="AK12" i="2"/>
  <c r="AK28" i="2"/>
  <c r="AK36" i="2"/>
  <c r="AK44" i="2"/>
  <c r="AK52" i="2"/>
  <c r="AK22" i="2"/>
  <c r="AK38" i="2"/>
  <c r="AK46" i="2"/>
  <c r="AK54" i="2"/>
  <c r="AK51" i="2"/>
  <c r="AK48" i="2"/>
  <c r="AK25" i="2"/>
  <c r="AK33" i="2"/>
  <c r="AK41" i="2"/>
  <c r="AK49" i="2"/>
  <c r="AK26" i="2"/>
  <c r="AK34" i="2"/>
  <c r="AK42" i="2"/>
  <c r="AK14" i="2"/>
  <c r="AK19" i="2"/>
  <c r="AK35" i="2"/>
  <c r="AK43" i="2"/>
  <c r="AK20" i="2"/>
  <c r="AK50" i="2"/>
  <c r="AK120" i="2"/>
  <c r="AJ96" i="18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8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N9" i="2" l="1"/>
  <c r="AN10" i="2"/>
  <c r="AK10" i="2"/>
  <c r="AK9" i="2"/>
  <c r="AJ9" i="18"/>
  <c r="AJ10" i="18"/>
  <c r="AI53" i="14"/>
  <c r="AM126" i="2" l="1"/>
  <c r="AO126" i="2" s="1"/>
  <c r="AM128" i="2"/>
  <c r="AO128" i="2" s="1"/>
  <c r="AM142" i="2"/>
  <c r="AO142" i="2" s="1"/>
  <c r="AM144" i="2"/>
  <c r="AO144" i="2" s="1"/>
  <c r="AM158" i="2"/>
  <c r="AO158" i="2" s="1"/>
  <c r="AM160" i="2"/>
  <c r="AO160" i="2" s="1"/>
  <c r="AM94" i="2"/>
  <c r="AO94" i="2" s="1"/>
  <c r="AM110" i="2"/>
  <c r="AO110" i="2" s="1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M109" i="2" l="1"/>
  <c r="AO109" i="2" s="1"/>
  <c r="AM159" i="2"/>
  <c r="AO159" i="2" s="1"/>
  <c r="AM143" i="2"/>
  <c r="AO143" i="2" s="1"/>
  <c r="AM127" i="2"/>
  <c r="AO127" i="2" s="1"/>
  <c r="AM157" i="2"/>
  <c r="AO157" i="2" s="1"/>
  <c r="AM74" i="2"/>
  <c r="AO74" i="2" s="1"/>
  <c r="AM156" i="2"/>
  <c r="AO156" i="2" s="1"/>
  <c r="AM140" i="2"/>
  <c r="AO140" i="2" s="1"/>
  <c r="AM124" i="2"/>
  <c r="AO124" i="2" s="1"/>
  <c r="AM155" i="2"/>
  <c r="AO155" i="2" s="1"/>
  <c r="AM139" i="2"/>
  <c r="AO139" i="2" s="1"/>
  <c r="AM123" i="2"/>
  <c r="AO123" i="2" s="1"/>
  <c r="AM73" i="2"/>
  <c r="AM88" i="2"/>
  <c r="AO88" i="2" s="1"/>
  <c r="AM72" i="2"/>
  <c r="AO72" i="2" s="1"/>
  <c r="AM154" i="2"/>
  <c r="AO154" i="2" s="1"/>
  <c r="AM138" i="2"/>
  <c r="AO138" i="2" s="1"/>
  <c r="AM125" i="2"/>
  <c r="AO125" i="2" s="1"/>
  <c r="AM137" i="2"/>
  <c r="AO137" i="2" s="1"/>
  <c r="AM102" i="2"/>
  <c r="AO102" i="2" s="1"/>
  <c r="AM86" i="2"/>
  <c r="AO86" i="2" s="1"/>
  <c r="AM136" i="2"/>
  <c r="AO136" i="2" s="1"/>
  <c r="AM151" i="2"/>
  <c r="AO151" i="2" s="1"/>
  <c r="AM135" i="2"/>
  <c r="AO135" i="2" s="1"/>
  <c r="AM92" i="2"/>
  <c r="AO92" i="2" s="1"/>
  <c r="AM87" i="2"/>
  <c r="AM152" i="2"/>
  <c r="AO152" i="2" s="1"/>
  <c r="AM101" i="2"/>
  <c r="AM85" i="2"/>
  <c r="AM100" i="2"/>
  <c r="AO100" i="2" s="1"/>
  <c r="AM68" i="2"/>
  <c r="AO68" i="2" s="1"/>
  <c r="AM150" i="2"/>
  <c r="AO150" i="2" s="1"/>
  <c r="AM134" i="2"/>
  <c r="AO134" i="2" s="1"/>
  <c r="AM82" i="2"/>
  <c r="AO82" i="2" s="1"/>
  <c r="AM164" i="2"/>
  <c r="AO164" i="2" s="1"/>
  <c r="AM148" i="2"/>
  <c r="AO148" i="2" s="1"/>
  <c r="AM132" i="2"/>
  <c r="AO132" i="2" s="1"/>
  <c r="AM165" i="2"/>
  <c r="AM133" i="2"/>
  <c r="AO133" i="2" s="1"/>
  <c r="AM98" i="2"/>
  <c r="AO98" i="2" s="1"/>
  <c r="AM97" i="2"/>
  <c r="AO97" i="2" s="1"/>
  <c r="AM81" i="2"/>
  <c r="AM163" i="2"/>
  <c r="AO163" i="2" s="1"/>
  <c r="AM147" i="2"/>
  <c r="AO147" i="2" s="1"/>
  <c r="AM131" i="2"/>
  <c r="AO131" i="2" s="1"/>
  <c r="AM141" i="2"/>
  <c r="AO141" i="2" s="1"/>
  <c r="AM71" i="2"/>
  <c r="AM99" i="2"/>
  <c r="AO99" i="2" s="1"/>
  <c r="AM149" i="2"/>
  <c r="AM80" i="2"/>
  <c r="AO80" i="2" s="1"/>
  <c r="AM162" i="2"/>
  <c r="AO162" i="2" s="1"/>
  <c r="AM146" i="2"/>
  <c r="AO146" i="2" s="1"/>
  <c r="AM130" i="2"/>
  <c r="AO130" i="2" s="1"/>
  <c r="AM91" i="2"/>
  <c r="AO91" i="2" s="1"/>
  <c r="AM153" i="2"/>
  <c r="AO153" i="2" s="1"/>
  <c r="AM79" i="2"/>
  <c r="AM161" i="2"/>
  <c r="AO161" i="2" s="1"/>
  <c r="AM145" i="2"/>
  <c r="AO145" i="2" s="1"/>
  <c r="AM129" i="2"/>
  <c r="AO129" i="2" s="1"/>
  <c r="AM70" i="2"/>
  <c r="AM69" i="2"/>
  <c r="AM78" i="2"/>
  <c r="AO78" i="2" s="1"/>
  <c r="AM76" i="2"/>
  <c r="AO76" i="2" s="1"/>
  <c r="AM75" i="2"/>
  <c r="AO75" i="2" s="1"/>
  <c r="AM104" i="2"/>
  <c r="AM103" i="2"/>
  <c r="AM93" i="2"/>
  <c r="AO93" i="2" s="1"/>
  <c r="AM108" i="2"/>
  <c r="AO108" i="2" s="1"/>
  <c r="AM107" i="2"/>
  <c r="AO107" i="2" s="1"/>
  <c r="AM96" i="2"/>
  <c r="AO96" i="2" s="1"/>
  <c r="AM95" i="2"/>
  <c r="AO95" i="2" s="1"/>
  <c r="AM84" i="2"/>
  <c r="AO84" i="2" s="1"/>
  <c r="AM83" i="2"/>
  <c r="AM106" i="2"/>
  <c r="AM105" i="2"/>
  <c r="AM77" i="2"/>
  <c r="AM90" i="2"/>
  <c r="AO90" i="2" s="1"/>
  <c r="AM89" i="2"/>
  <c r="T46" i="19"/>
  <c r="T45" i="19"/>
  <c r="AM55" i="2" l="1"/>
  <c r="AO55" i="2" s="1"/>
  <c r="AO165" i="2"/>
  <c r="AM39" i="2"/>
  <c r="AO39" i="2" s="1"/>
  <c r="AO149" i="2"/>
  <c r="AM46" i="2"/>
  <c r="AO46" i="2" s="1"/>
  <c r="AO101" i="2"/>
  <c r="AM15" i="2"/>
  <c r="AO15" i="2" s="1"/>
  <c r="AO70" i="2"/>
  <c r="AM18" i="2"/>
  <c r="AO18" i="2" s="1"/>
  <c r="AO73" i="2"/>
  <c r="AM22" i="2"/>
  <c r="AO22" i="2" s="1"/>
  <c r="AO77" i="2"/>
  <c r="AM32" i="2"/>
  <c r="AO32" i="2" s="1"/>
  <c r="AO87" i="2"/>
  <c r="AM16" i="2"/>
  <c r="AO16" i="2" s="1"/>
  <c r="AO71" i="2"/>
  <c r="AM14" i="2"/>
  <c r="AO14" i="2" s="1"/>
  <c r="AO69" i="2"/>
  <c r="AM30" i="2"/>
  <c r="AO30" i="2" s="1"/>
  <c r="AO85" i="2"/>
  <c r="AM51" i="2"/>
  <c r="AO51" i="2" s="1"/>
  <c r="AO106" i="2"/>
  <c r="AM24" i="2"/>
  <c r="AO24" i="2" s="1"/>
  <c r="AO79" i="2"/>
  <c r="AM26" i="2"/>
  <c r="AO26" i="2" s="1"/>
  <c r="AO81" i="2"/>
  <c r="AM48" i="2"/>
  <c r="AO48" i="2" s="1"/>
  <c r="AO103" i="2"/>
  <c r="AM34" i="2"/>
  <c r="AO34" i="2" s="1"/>
  <c r="AO89" i="2"/>
  <c r="AM50" i="2"/>
  <c r="AO50" i="2" s="1"/>
  <c r="AO105" i="2"/>
  <c r="AM28" i="2"/>
  <c r="AO28" i="2" s="1"/>
  <c r="AO83" i="2"/>
  <c r="AM49" i="2"/>
  <c r="AO49" i="2" s="1"/>
  <c r="AO104" i="2"/>
  <c r="AM44" i="2"/>
  <c r="AO44" i="2" s="1"/>
  <c r="AM29" i="2"/>
  <c r="AO29" i="2" s="1"/>
  <c r="AM40" i="2"/>
  <c r="AO40" i="2" s="1"/>
  <c r="AM47" i="2"/>
  <c r="AO47" i="2" s="1"/>
  <c r="AM38" i="2"/>
  <c r="AO38" i="2" s="1"/>
  <c r="AM45" i="2"/>
  <c r="AO45" i="2" s="1"/>
  <c r="AM36" i="2"/>
  <c r="AO36" i="2" s="1"/>
  <c r="AM31" i="2"/>
  <c r="AO31" i="2" s="1"/>
  <c r="AM35" i="2"/>
  <c r="AO35" i="2" s="1"/>
  <c r="AM41" i="2"/>
  <c r="AO41" i="2" s="1"/>
  <c r="AM52" i="2"/>
  <c r="AO52" i="2" s="1"/>
  <c r="AM19" i="2"/>
  <c r="AO19" i="2" s="1"/>
  <c r="AM25" i="2"/>
  <c r="AO25" i="2" s="1"/>
  <c r="AM43" i="2"/>
  <c r="AO43" i="2" s="1"/>
  <c r="AM120" i="2"/>
  <c r="AO120" i="2" s="1"/>
  <c r="AM42" i="2"/>
  <c r="AO42" i="2" s="1"/>
  <c r="AM27" i="2"/>
  <c r="AO27" i="2" s="1"/>
  <c r="AM17" i="2"/>
  <c r="AO17" i="2" s="1"/>
  <c r="AM53" i="2"/>
  <c r="AO53" i="2" s="1"/>
  <c r="AM20" i="2"/>
  <c r="AO20" i="2" s="1"/>
  <c r="AM33" i="2"/>
  <c r="AO33" i="2" s="1"/>
  <c r="AM21" i="2"/>
  <c r="AO21" i="2" s="1"/>
  <c r="AM37" i="2"/>
  <c r="AO37" i="2" s="1"/>
  <c r="AM23" i="2"/>
  <c r="AO23" i="2" s="1"/>
  <c r="AM13" i="2"/>
  <c r="AO13" i="2" s="1"/>
  <c r="AM54" i="2"/>
  <c r="AO54" i="2" s="1"/>
  <c r="AM65" i="2"/>
  <c r="AO65" i="2" s="1"/>
  <c r="T47" i="19"/>
  <c r="T48" i="19"/>
  <c r="T109" i="19"/>
  <c r="T110" i="19"/>
  <c r="AM10" i="2" l="1"/>
  <c r="AO10" i="2" s="1"/>
  <c r="T53" i="19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M55" i="13"/>
  <c r="AO55" i="13" s="1"/>
  <c r="AM54" i="13"/>
  <c r="AO54" i="13" s="1"/>
  <c r="AM54" i="11"/>
  <c r="AO54" i="11" s="1"/>
  <c r="AM54" i="9"/>
  <c r="AO54" i="9" s="1"/>
  <c r="AM54" i="17"/>
  <c r="AO54" i="17" s="1"/>
  <c r="AM55" i="20"/>
  <c r="AO55" i="20" s="1"/>
  <c r="AM54" i="20"/>
  <c r="AO54" i="20" s="1"/>
  <c r="AM54" i="6"/>
  <c r="AO54" i="6" s="1"/>
  <c r="AM55" i="5"/>
  <c r="AO55" i="5" s="1"/>
  <c r="AM54" i="5"/>
  <c r="AO54" i="5" s="1"/>
  <c r="AM54" i="3"/>
  <c r="AO54" i="3" s="1"/>
  <c r="AM54" i="14"/>
  <c r="AO54" i="14" s="1"/>
  <c r="T52" i="19"/>
  <c r="T51" i="19"/>
  <c r="AJ165" i="2"/>
  <c r="AJ55" i="2" s="1"/>
  <c r="AI165" i="2"/>
  <c r="AH165" i="2"/>
  <c r="AG165" i="2"/>
  <c r="AF165" i="2"/>
  <c r="AE165" i="2"/>
  <c r="AD165" i="2"/>
  <c r="AC165" i="2"/>
  <c r="AB165" i="2"/>
  <c r="AB55" i="2" s="1"/>
  <c r="AA165" i="2"/>
  <c r="Z165" i="2"/>
  <c r="Z55" i="2" s="1"/>
  <c r="Y165" i="2"/>
  <c r="X165" i="2"/>
  <c r="W165" i="2"/>
  <c r="V165" i="2"/>
  <c r="U165" i="2"/>
  <c r="U55" i="2" s="1"/>
  <c r="T165" i="2"/>
  <c r="T55" i="2" s="1"/>
  <c r="S165" i="2"/>
  <c r="R165" i="2"/>
  <c r="Q165" i="2"/>
  <c r="P165" i="2"/>
  <c r="O165" i="2"/>
  <c r="N165" i="2"/>
  <c r="M165" i="2"/>
  <c r="L165" i="2"/>
  <c r="L55" i="2" s="1"/>
  <c r="K165" i="2"/>
  <c r="J165" i="2"/>
  <c r="I165" i="2"/>
  <c r="H165" i="2"/>
  <c r="G165" i="2"/>
  <c r="F165" i="2"/>
  <c r="E165" i="2"/>
  <c r="E55" i="2" s="1"/>
  <c r="D165" i="2"/>
  <c r="AJ164" i="2"/>
  <c r="AI164" i="2"/>
  <c r="AH164" i="2"/>
  <c r="AG164" i="2"/>
  <c r="AF164" i="2"/>
  <c r="AE164" i="2"/>
  <c r="AD164" i="2"/>
  <c r="AC164" i="2"/>
  <c r="AB164" i="2"/>
  <c r="AA164" i="2"/>
  <c r="Z164" i="2"/>
  <c r="Z54" i="2" s="1"/>
  <c r="Y164" i="2"/>
  <c r="X164" i="2"/>
  <c r="W164" i="2"/>
  <c r="V164" i="2"/>
  <c r="V54" i="2" s="1"/>
  <c r="U164" i="2"/>
  <c r="T164" i="2"/>
  <c r="S164" i="2"/>
  <c r="R164" i="2"/>
  <c r="R54" i="2" s="1"/>
  <c r="Q164" i="2"/>
  <c r="P164" i="2"/>
  <c r="O164" i="2"/>
  <c r="N164" i="2"/>
  <c r="M164" i="2"/>
  <c r="L164" i="2"/>
  <c r="K164" i="2"/>
  <c r="J164" i="2"/>
  <c r="J54" i="2" s="1"/>
  <c r="I164" i="2"/>
  <c r="H164" i="2"/>
  <c r="G164" i="2"/>
  <c r="F164" i="2"/>
  <c r="F54" i="2" s="1"/>
  <c r="E164" i="2"/>
  <c r="D164" i="2"/>
  <c r="Y55" i="2" l="1"/>
  <c r="AA55" i="2"/>
  <c r="N54" i="2"/>
  <c r="AD54" i="2"/>
  <c r="M55" i="2"/>
  <c r="AC55" i="2"/>
  <c r="D55" i="2"/>
  <c r="I54" i="2"/>
  <c r="Q54" i="2"/>
  <c r="Y54" i="2"/>
  <c r="AG54" i="2"/>
  <c r="H55" i="2"/>
  <c r="P55" i="2"/>
  <c r="X55" i="2"/>
  <c r="AF55" i="2"/>
  <c r="G54" i="2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M55" i="15"/>
  <c r="AO55" i="15" s="1"/>
  <c r="AM55" i="6"/>
  <c r="AO55" i="6" s="1"/>
  <c r="AM55" i="17"/>
  <c r="AO55" i="17" s="1"/>
  <c r="AM55" i="12"/>
  <c r="AO55" i="12" s="1"/>
  <c r="AM54" i="7"/>
  <c r="AO54" i="7" s="1"/>
  <c r="AM54" i="10"/>
  <c r="AO54" i="10" s="1"/>
  <c r="AM54" i="4"/>
  <c r="AO54" i="4" s="1"/>
  <c r="AM54" i="15"/>
  <c r="AO54" i="15" s="1"/>
  <c r="AM54" i="12"/>
  <c r="AO54" i="12" s="1"/>
  <c r="AM55" i="3"/>
  <c r="AO55" i="3" s="1"/>
  <c r="AM55" i="9"/>
  <c r="AO55" i="9" s="1"/>
  <c r="AM55" i="4"/>
  <c r="AO55" i="4" s="1"/>
  <c r="AM55" i="7"/>
  <c r="AO55" i="7" s="1"/>
  <c r="AM55" i="10"/>
  <c r="AO55" i="10" s="1"/>
  <c r="AM54" i="16"/>
  <c r="AO54" i="16" s="1"/>
  <c r="AM54" i="8"/>
  <c r="AO54" i="8" s="1"/>
  <c r="AM55" i="14"/>
  <c r="AO55" i="14" s="1"/>
  <c r="AM55" i="16"/>
  <c r="AO55" i="16" s="1"/>
  <c r="AM55" i="8"/>
  <c r="AO55" i="8" s="1"/>
  <c r="AM55" i="11"/>
  <c r="AO55" i="11" s="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L55" i="2" l="1"/>
  <c r="AL54" i="2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N123" i="2"/>
  <c r="V122" i="2"/>
  <c r="U122" i="2"/>
  <c r="T122" i="2"/>
  <c r="S122" i="2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L123" i="2"/>
  <c r="K123" i="2"/>
  <c r="J123" i="2"/>
  <c r="I123" i="2"/>
  <c r="H123" i="2"/>
  <c r="G123" i="2"/>
  <c r="F123" i="2"/>
  <c r="E123" i="2"/>
  <c r="M122" i="2"/>
  <c r="L122" i="2"/>
  <c r="K122" i="2"/>
  <c r="J122" i="2"/>
  <c r="I122" i="2"/>
  <c r="H122" i="2"/>
  <c r="G122" i="2"/>
  <c r="F122" i="2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J120" i="2" l="1"/>
  <c r="O120" i="2"/>
  <c r="F119" i="2"/>
  <c r="E120" i="2"/>
  <c r="M120" i="2"/>
  <c r="S119" i="2"/>
  <c r="AG120" i="2"/>
  <c r="AI120" i="2"/>
  <c r="Y119" i="2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M23" i="16"/>
  <c r="AO23" i="16" s="1"/>
  <c r="AM24" i="15"/>
  <c r="AO24" i="15" s="1"/>
  <c r="AM23" i="15"/>
  <c r="AO23" i="15" s="1"/>
  <c r="AM24" i="3"/>
  <c r="AO24" i="3" s="1"/>
  <c r="AM23" i="3"/>
  <c r="AO23" i="3" s="1"/>
  <c r="AM24" i="4"/>
  <c r="AO24" i="4" s="1"/>
  <c r="AM23" i="4"/>
  <c r="AO23" i="4" s="1"/>
  <c r="AM24" i="5"/>
  <c r="AO24" i="5" s="1"/>
  <c r="AM23" i="5"/>
  <c r="AO23" i="5" s="1"/>
  <c r="AM24" i="6"/>
  <c r="AO24" i="6" s="1"/>
  <c r="AM23" i="6"/>
  <c r="AO23" i="6" s="1"/>
  <c r="AM24" i="20"/>
  <c r="AO24" i="20" s="1"/>
  <c r="AM23" i="20"/>
  <c r="AO23" i="20" s="1"/>
  <c r="AM24" i="7"/>
  <c r="AO24" i="7" s="1"/>
  <c r="AM23" i="7"/>
  <c r="AO23" i="7" s="1"/>
  <c r="AM24" i="8"/>
  <c r="AO24" i="8" s="1"/>
  <c r="AM23" i="8"/>
  <c r="AO23" i="8" s="1"/>
  <c r="AM24" i="17"/>
  <c r="AO24" i="17" s="1"/>
  <c r="AM23" i="17"/>
  <c r="AO23" i="17" s="1"/>
  <c r="AM24" i="9"/>
  <c r="AO24" i="9" s="1"/>
  <c r="AM23" i="9"/>
  <c r="AO23" i="9" s="1"/>
  <c r="AM24" i="10"/>
  <c r="AO24" i="10" s="1"/>
  <c r="AM23" i="10"/>
  <c r="AO23" i="10" s="1"/>
  <c r="AM24" i="11"/>
  <c r="AO24" i="11" s="1"/>
  <c r="AM23" i="11"/>
  <c r="AO23" i="11" s="1"/>
  <c r="AM24" i="12"/>
  <c r="AO24" i="12" s="1"/>
  <c r="AM23" i="12"/>
  <c r="AO23" i="12" s="1"/>
  <c r="AM24" i="13"/>
  <c r="AO24" i="13" s="1"/>
  <c r="AM23" i="13"/>
  <c r="AO23" i="13" s="1"/>
  <c r="T78" i="19"/>
  <c r="T77" i="19"/>
  <c r="AM24" i="16"/>
  <c r="AO24" i="16" s="1"/>
  <c r="T20" i="19"/>
  <c r="T19" i="19"/>
  <c r="AM23" i="14" l="1"/>
  <c r="AO23" i="14" s="1"/>
  <c r="AM24" i="14"/>
  <c r="AO24" i="14" s="1"/>
  <c r="AM25" i="14"/>
  <c r="AO25" i="14" s="1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L24" i="2" l="1"/>
  <c r="AL23" i="2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8" l="1"/>
  <c r="AI10" i="11"/>
  <c r="AI10" i="2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M1" i="13"/>
  <c r="AM1" i="12"/>
  <c r="AM1" i="11"/>
  <c r="AM1" i="10"/>
  <c r="AM1" i="9"/>
  <c r="AM1" i="17"/>
  <c r="AM1" i="8"/>
  <c r="AM1" i="7"/>
  <c r="AM1" i="20"/>
  <c r="AM1" i="6"/>
  <c r="AM1" i="5"/>
  <c r="AM1" i="4"/>
  <c r="AM1" i="3"/>
  <c r="AM1" i="15"/>
  <c r="AM1" i="16"/>
  <c r="AM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M22" i="16"/>
  <c r="AO22" i="16" s="1"/>
  <c r="AM26" i="16"/>
  <c r="AO26" i="16" s="1"/>
  <c r="AM34" i="16"/>
  <c r="AO34" i="16" s="1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M25" i="15"/>
  <c r="AO25" i="15" s="1"/>
  <c r="AM27" i="15"/>
  <c r="AO27" i="15" s="1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M30" i="3"/>
  <c r="AO30" i="3" s="1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M22" i="4"/>
  <c r="AO22" i="4" s="1"/>
  <c r="AM45" i="4"/>
  <c r="AO45" i="4" s="1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M15" i="5"/>
  <c r="AO15" i="5" s="1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M25" i="20"/>
  <c r="AO25" i="20" s="1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M22" i="7"/>
  <c r="AO22" i="7" s="1"/>
  <c r="AM25" i="7"/>
  <c r="AO25" i="7" s="1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C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M22" i="13"/>
  <c r="AO22" i="13" s="1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M122" i="2"/>
  <c r="AO122" i="2" s="1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M14" i="16"/>
  <c r="AO14" i="16" s="1"/>
  <c r="A111" i="7"/>
  <c r="A166" i="7"/>
  <c r="AM26" i="5"/>
  <c r="AO26" i="5" s="1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A12" i="2"/>
  <c r="G34" i="2"/>
  <c r="AD46" i="2"/>
  <c r="F46" i="2"/>
  <c r="O43" i="2"/>
  <c r="W28" i="2"/>
  <c r="K28" i="2"/>
  <c r="D100" i="18"/>
  <c r="D101" i="18"/>
  <c r="D67" i="18"/>
  <c r="D107" i="18"/>
  <c r="D112" i="18"/>
  <c r="D71" i="18"/>
  <c r="D102" i="18"/>
  <c r="D58" i="18"/>
  <c r="D109" i="18"/>
  <c r="D69" i="18"/>
  <c r="D64" i="18"/>
  <c r="D104" i="18"/>
  <c r="D123" i="18"/>
  <c r="D66" i="18"/>
  <c r="D68" i="18"/>
  <c r="D57" i="18"/>
  <c r="D108" i="18"/>
  <c r="D113" i="18"/>
  <c r="D103" i="18"/>
  <c r="D61" i="18"/>
  <c r="D63" i="18"/>
  <c r="E34" i="2"/>
  <c r="X48" i="2"/>
  <c r="D77" i="18"/>
  <c r="D79" i="18"/>
  <c r="D83" i="18"/>
  <c r="D129" i="18"/>
  <c r="AC30" i="2"/>
  <c r="K20" i="2"/>
  <c r="N19" i="2"/>
  <c r="T17" i="2"/>
  <c r="P15" i="2"/>
  <c r="D15" i="2"/>
  <c r="K13" i="2"/>
  <c r="AM15" i="20"/>
  <c r="AO15" i="20" s="1"/>
  <c r="D75" i="18"/>
  <c r="D125" i="18"/>
  <c r="E41" i="2"/>
  <c r="G49" i="2"/>
  <c r="D35" i="2"/>
  <c r="F21" i="2"/>
  <c r="D18" i="2"/>
  <c r="D86" i="18"/>
  <c r="R49" i="2"/>
  <c r="AA35" i="2"/>
  <c r="O35" i="2"/>
  <c r="X19" i="2"/>
  <c r="L19" i="2"/>
  <c r="V16" i="2"/>
  <c r="D82" i="18"/>
  <c r="E29" i="2"/>
  <c r="L39" i="2"/>
  <c r="O38" i="2"/>
  <c r="W39" i="2"/>
  <c r="O21" i="2"/>
  <c r="D121" i="18"/>
  <c r="D128" i="18"/>
  <c r="E40" i="2"/>
  <c r="S40" i="2"/>
  <c r="M38" i="2"/>
  <c r="Z21" i="2"/>
  <c r="D72" i="18"/>
  <c r="D119" i="18"/>
  <c r="D124" i="18"/>
  <c r="E32" i="2"/>
  <c r="K30" i="2"/>
  <c r="L53" i="2"/>
  <c r="S51" i="2"/>
  <c r="G51" i="2"/>
  <c r="H36" i="2"/>
  <c r="D78" i="18"/>
  <c r="D80" i="18"/>
  <c r="D84" i="18"/>
  <c r="D85" i="18"/>
  <c r="V45" i="2"/>
  <c r="O36" i="2"/>
  <c r="G31" i="2"/>
  <c r="Y29" i="2"/>
  <c r="W26" i="2"/>
  <c r="AC15" i="2"/>
  <c r="Z30" i="2"/>
  <c r="N30" i="2"/>
  <c r="AB13" i="2"/>
  <c r="P13" i="2"/>
  <c r="D81" i="18"/>
  <c r="W52" i="2"/>
  <c r="J45" i="2"/>
  <c r="S42" i="2"/>
  <c r="Y16" i="2"/>
  <c r="E15" i="2"/>
  <c r="X45" i="2"/>
  <c r="U42" i="2"/>
  <c r="X41" i="2"/>
  <c r="J27" i="2"/>
  <c r="N26" i="2"/>
  <c r="E16" i="2"/>
  <c r="D122" i="18"/>
  <c r="U41" i="2"/>
  <c r="J37" i="2"/>
  <c r="D51" i="2"/>
  <c r="AC19" i="2"/>
  <c r="D126" i="18"/>
  <c r="E42" i="2"/>
  <c r="D19" i="2"/>
  <c r="S18" i="2"/>
  <c r="G18" i="2"/>
  <c r="AM32" i="4"/>
  <c r="AO32" i="4" s="1"/>
  <c r="AM13" i="17"/>
  <c r="AO13" i="17" s="1"/>
  <c r="L50" i="2"/>
  <c r="P18" i="2"/>
  <c r="AC48" i="2"/>
  <c r="AB21" i="2"/>
  <c r="J49" i="2"/>
  <c r="AM48" i="4"/>
  <c r="AO48" i="4" s="1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M34" i="5"/>
  <c r="AO34" i="5" s="1"/>
  <c r="AG9" i="5" l="1"/>
  <c r="AG9" i="11"/>
  <c r="AH10" i="6"/>
  <c r="AH10" i="4"/>
  <c r="AH10" i="14"/>
  <c r="AG9" i="16"/>
  <c r="AG9" i="8"/>
  <c r="AM119" i="2"/>
  <c r="AO119" i="2" s="1"/>
  <c r="AM67" i="2"/>
  <c r="AO67" i="2" s="1"/>
  <c r="AH10" i="9"/>
  <c r="N37" i="18"/>
  <c r="K26" i="18"/>
  <c r="AH9" i="16"/>
  <c r="AH9" i="5"/>
  <c r="AH10" i="13"/>
  <c r="C36" i="18"/>
  <c r="X27" i="18"/>
  <c r="A166" i="4"/>
  <c r="AH10" i="7"/>
  <c r="AH10" i="3"/>
  <c r="AM16" i="16"/>
  <c r="AO16" i="16" s="1"/>
  <c r="AM48" i="20"/>
  <c r="AO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M120" i="15"/>
  <c r="AO120" i="15" s="1"/>
  <c r="AM119" i="11"/>
  <c r="AO119" i="11" s="1"/>
  <c r="AM64" i="10"/>
  <c r="AO64" i="10" s="1"/>
  <c r="AM120" i="20"/>
  <c r="AO120" i="20" s="1"/>
  <c r="AM120" i="8"/>
  <c r="AO120" i="8" s="1"/>
  <c r="AM36" i="15"/>
  <c r="AO36" i="15" s="1"/>
  <c r="AM28" i="15"/>
  <c r="AO28" i="15" s="1"/>
  <c r="AM49" i="3"/>
  <c r="AO49" i="3" s="1"/>
  <c r="AM32" i="3"/>
  <c r="AO32" i="3" s="1"/>
  <c r="AM14" i="13"/>
  <c r="AO14" i="13" s="1"/>
  <c r="AM120" i="10"/>
  <c r="AO120" i="10" s="1"/>
  <c r="AM119" i="8"/>
  <c r="AO119" i="8" s="1"/>
  <c r="AM65" i="7"/>
  <c r="AO65" i="7" s="1"/>
  <c r="AM64" i="4"/>
  <c r="AM65" i="3"/>
  <c r="AO65" i="3" s="1"/>
  <c r="AM65" i="9"/>
  <c r="AM64" i="5"/>
  <c r="AM119" i="20"/>
  <c r="AO119" i="20" s="1"/>
  <c r="AM119" i="15"/>
  <c r="AO119" i="15" s="1"/>
  <c r="AM65" i="14"/>
  <c r="AM120" i="13"/>
  <c r="AO120" i="13" s="1"/>
  <c r="AM45" i="11"/>
  <c r="AO45" i="11" s="1"/>
  <c r="AM119" i="10"/>
  <c r="AM16" i="17"/>
  <c r="AO16" i="17" s="1"/>
  <c r="AM64" i="7"/>
  <c r="AO64" i="7" s="1"/>
  <c r="AM120" i="6"/>
  <c r="AO120" i="6" s="1"/>
  <c r="AM120" i="5"/>
  <c r="AM64" i="3"/>
  <c r="AM120" i="16"/>
  <c r="AM65" i="12"/>
  <c r="AM64" i="16"/>
  <c r="AM64" i="12"/>
  <c r="AM64" i="9"/>
  <c r="AO64" i="9" s="1"/>
  <c r="AM65" i="4"/>
  <c r="AO65" i="4" s="1"/>
  <c r="AM64" i="14"/>
  <c r="AM119" i="13"/>
  <c r="AO119" i="13" s="1"/>
  <c r="AM120" i="12"/>
  <c r="AM65" i="11"/>
  <c r="AO65" i="11" s="1"/>
  <c r="AM120" i="9"/>
  <c r="AO120" i="9" s="1"/>
  <c r="AM65" i="17"/>
  <c r="AO65" i="17" s="1"/>
  <c r="AM120" i="7"/>
  <c r="AO120" i="7" s="1"/>
  <c r="AM119" i="6"/>
  <c r="AO119" i="6" s="1"/>
  <c r="AM119" i="5"/>
  <c r="AO119" i="5" s="1"/>
  <c r="AM119" i="16"/>
  <c r="AM64" i="11"/>
  <c r="AO64" i="11" s="1"/>
  <c r="AM119" i="9"/>
  <c r="AO119" i="9" s="1"/>
  <c r="AM64" i="17"/>
  <c r="AO64" i="17" s="1"/>
  <c r="AM65" i="8"/>
  <c r="AM119" i="7"/>
  <c r="AO119" i="7" s="1"/>
  <c r="AM65" i="15"/>
  <c r="AM120" i="14"/>
  <c r="AO120" i="14" s="1"/>
  <c r="AM119" i="14"/>
  <c r="AM64" i="13"/>
  <c r="AM120" i="17"/>
  <c r="AO120" i="17" s="1"/>
  <c r="AM64" i="8"/>
  <c r="AM65" i="20"/>
  <c r="AO65" i="20" s="1"/>
  <c r="AM65" i="6"/>
  <c r="AO65" i="6" s="1"/>
  <c r="AM120" i="4"/>
  <c r="AM120" i="3"/>
  <c r="AO120" i="3" s="1"/>
  <c r="AM64" i="15"/>
  <c r="AO64" i="15" s="1"/>
  <c r="AM119" i="12"/>
  <c r="AO119" i="12" s="1"/>
  <c r="AM65" i="13"/>
  <c r="AO65" i="13" s="1"/>
  <c r="AM120" i="11"/>
  <c r="AO120" i="11" s="1"/>
  <c r="AM65" i="10"/>
  <c r="AO65" i="10" s="1"/>
  <c r="AM119" i="17"/>
  <c r="AO119" i="17" s="1"/>
  <c r="AM14" i="20"/>
  <c r="AO14" i="20" s="1"/>
  <c r="AM64" i="20"/>
  <c r="AO64" i="20" s="1"/>
  <c r="AM64" i="6"/>
  <c r="AM65" i="5"/>
  <c r="AO65" i="5" s="1"/>
  <c r="AM119" i="4"/>
  <c r="AO119" i="4" s="1"/>
  <c r="AM119" i="3"/>
  <c r="AO119" i="3" s="1"/>
  <c r="AM65" i="16"/>
  <c r="AO65" i="16" s="1"/>
  <c r="AA20" i="18"/>
  <c r="S20" i="18"/>
  <c r="K20" i="18"/>
  <c r="P24" i="18"/>
  <c r="K25" i="18"/>
  <c r="AM39" i="3"/>
  <c r="AO39" i="3" s="1"/>
  <c r="AM17" i="7"/>
  <c r="AO17" i="7" s="1"/>
  <c r="AM38" i="8"/>
  <c r="AO38" i="8" s="1"/>
  <c r="A166" i="9"/>
  <c r="V21" i="18"/>
  <c r="N21" i="18"/>
  <c r="F21" i="18"/>
  <c r="AB42" i="18"/>
  <c r="A111" i="20"/>
  <c r="AM38" i="3"/>
  <c r="AO38" i="3" s="1"/>
  <c r="AM38" i="6"/>
  <c r="AO38" i="6" s="1"/>
  <c r="AC21" i="18"/>
  <c r="E21" i="18"/>
  <c r="C28" i="18"/>
  <c r="H35" i="18"/>
  <c r="AM13" i="11"/>
  <c r="AO13" i="11" s="1"/>
  <c r="AM46" i="9"/>
  <c r="AO46" i="9" s="1"/>
  <c r="AM14" i="3"/>
  <c r="AO14" i="3" s="1"/>
  <c r="A166" i="16"/>
  <c r="AM15" i="7"/>
  <c r="AO15" i="7" s="1"/>
  <c r="A166" i="5"/>
  <c r="AM46" i="6"/>
  <c r="AO46" i="6" s="1"/>
  <c r="AM18" i="6"/>
  <c r="AO18" i="6" s="1"/>
  <c r="AD25" i="2"/>
  <c r="AD22" i="2"/>
  <c r="X32" i="18"/>
  <c r="S34" i="18"/>
  <c r="X28" i="18"/>
  <c r="N35" i="18"/>
  <c r="AM32" i="16"/>
  <c r="AO32" i="16" s="1"/>
  <c r="AM35" i="15"/>
  <c r="AO35" i="15" s="1"/>
  <c r="A111" i="15"/>
  <c r="AM25" i="17"/>
  <c r="AO25" i="17" s="1"/>
  <c r="AM25" i="3"/>
  <c r="AO25" i="3" s="1"/>
  <c r="AM25" i="10"/>
  <c r="AO25" i="10" s="1"/>
  <c r="AM22" i="3"/>
  <c r="AO22" i="3" s="1"/>
  <c r="AM40" i="16"/>
  <c r="AO40" i="16" s="1"/>
  <c r="AM22" i="10"/>
  <c r="AO22" i="10" s="1"/>
  <c r="AM22" i="5"/>
  <c r="AO22" i="5" s="1"/>
  <c r="AM35" i="4"/>
  <c r="AO35" i="4" s="1"/>
  <c r="AM22" i="17"/>
  <c r="AO22" i="17" s="1"/>
  <c r="AM25" i="5"/>
  <c r="AO25" i="5" s="1"/>
  <c r="AM14" i="17"/>
  <c r="AO14" i="17" s="1"/>
  <c r="AM25" i="12"/>
  <c r="AO25" i="12" s="1"/>
  <c r="AM32" i="20"/>
  <c r="AO32" i="20" s="1"/>
  <c r="AM22" i="20"/>
  <c r="AO22" i="20" s="1"/>
  <c r="AM27" i="6"/>
  <c r="AO27" i="6" s="1"/>
  <c r="AM22" i="12"/>
  <c r="AO22" i="12" s="1"/>
  <c r="AM25" i="9"/>
  <c r="AO25" i="9" s="1"/>
  <c r="AM25" i="8"/>
  <c r="AO25" i="8" s="1"/>
  <c r="AM22" i="15"/>
  <c r="AO22" i="15" s="1"/>
  <c r="AM22" i="8"/>
  <c r="AO22" i="8" s="1"/>
  <c r="AM25" i="6"/>
  <c r="AO25" i="6" s="1"/>
  <c r="AM25" i="4"/>
  <c r="AO25" i="4" s="1"/>
  <c r="AM15" i="9"/>
  <c r="AO15" i="9" s="1"/>
  <c r="AM46" i="8"/>
  <c r="AO46" i="8" s="1"/>
  <c r="AM17" i="15"/>
  <c r="AO17" i="15" s="1"/>
  <c r="AM25" i="11"/>
  <c r="AO25" i="11" s="1"/>
  <c r="AM22" i="6"/>
  <c r="AO22" i="6" s="1"/>
  <c r="AM25" i="16"/>
  <c r="AO25" i="16" s="1"/>
  <c r="AM22" i="9"/>
  <c r="AO22" i="9" s="1"/>
  <c r="AM25" i="13"/>
  <c r="AO25" i="13" s="1"/>
  <c r="AM22" i="11"/>
  <c r="AO22" i="11" s="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M27" i="3"/>
  <c r="AO27" i="3" s="1"/>
  <c r="AA28" i="18"/>
  <c r="K28" i="18"/>
  <c r="H16" i="18"/>
  <c r="AM12" i="11"/>
  <c r="AO12" i="11" s="1"/>
  <c r="AM35" i="6"/>
  <c r="AO35" i="6" s="1"/>
  <c r="AM29" i="13"/>
  <c r="AO29" i="13" s="1"/>
  <c r="AM18" i="7"/>
  <c r="AO18" i="7" s="1"/>
  <c r="AM19" i="4"/>
  <c r="AO19" i="4" s="1"/>
  <c r="AM38" i="17"/>
  <c r="AO38" i="17" s="1"/>
  <c r="A111" i="3"/>
  <c r="AA26" i="18"/>
  <c r="C26" i="18"/>
  <c r="AM46" i="10"/>
  <c r="AO46" i="10" s="1"/>
  <c r="AM16" i="7"/>
  <c r="AO16" i="7" s="1"/>
  <c r="AM16" i="4"/>
  <c r="AO16" i="4" s="1"/>
  <c r="AM15" i="11"/>
  <c r="AO15" i="11" s="1"/>
  <c r="AM15" i="16"/>
  <c r="AO15" i="16" s="1"/>
  <c r="AM48" i="15"/>
  <c r="AO48" i="15" s="1"/>
  <c r="AM33" i="5"/>
  <c r="AO33" i="5" s="1"/>
  <c r="AM44" i="6"/>
  <c r="AO44" i="6" s="1"/>
  <c r="AM35" i="3"/>
  <c r="AO35" i="3" s="1"/>
  <c r="AM33" i="4"/>
  <c r="AO33" i="4" s="1"/>
  <c r="AM16" i="5"/>
  <c r="AO16" i="5" s="1"/>
  <c r="AM28" i="6"/>
  <c r="AO28" i="6" s="1"/>
  <c r="AM32" i="13"/>
  <c r="AO32" i="13" s="1"/>
  <c r="U23" i="18"/>
  <c r="AM28" i="5"/>
  <c r="AO28" i="5" s="1"/>
  <c r="AM16" i="10"/>
  <c r="AO16" i="10" s="1"/>
  <c r="AM44" i="8"/>
  <c r="AO44" i="8" s="1"/>
  <c r="AM13" i="20"/>
  <c r="AO13" i="20" s="1"/>
  <c r="AM52" i="6"/>
  <c r="AO52" i="6" s="1"/>
  <c r="J22" i="18"/>
  <c r="AA29" i="18"/>
  <c r="AM18" i="15"/>
  <c r="AO18" i="15" s="1"/>
  <c r="D13" i="18"/>
  <c r="A166" i="10"/>
  <c r="AM45" i="6"/>
  <c r="AO45" i="6" s="1"/>
  <c r="AM35" i="16"/>
  <c r="AO35" i="16" s="1"/>
  <c r="AM47" i="20"/>
  <c r="AO47" i="20" s="1"/>
  <c r="AM29" i="15"/>
  <c r="AO29" i="15" s="1"/>
  <c r="AM19" i="13"/>
  <c r="AO19" i="13" s="1"/>
  <c r="AM39" i="4"/>
  <c r="AO39" i="4" s="1"/>
  <c r="AM45" i="20"/>
  <c r="AO45" i="20" s="1"/>
  <c r="AM49" i="10"/>
  <c r="AO49" i="10" s="1"/>
  <c r="AM29" i="3"/>
  <c r="AO29" i="3" s="1"/>
  <c r="AM29" i="12"/>
  <c r="AO29" i="12" s="1"/>
  <c r="AM33" i="7"/>
  <c r="AO33" i="7" s="1"/>
  <c r="AM18" i="11"/>
  <c r="AO18" i="11" s="1"/>
  <c r="AM46" i="20"/>
  <c r="AO46" i="20" s="1"/>
  <c r="L18" i="18"/>
  <c r="H16" i="2"/>
  <c r="AM33" i="11"/>
  <c r="AO33" i="11" s="1"/>
  <c r="AM40" i="6"/>
  <c r="AO40" i="6" s="1"/>
  <c r="AM45" i="3"/>
  <c r="AO45" i="3" s="1"/>
  <c r="AM18" i="16"/>
  <c r="AO18" i="16" s="1"/>
  <c r="X50" i="2"/>
  <c r="P50" i="2"/>
  <c r="H50" i="2"/>
  <c r="S49" i="2"/>
  <c r="K49" i="2"/>
  <c r="AD48" i="2"/>
  <c r="V48" i="2"/>
  <c r="F48" i="2"/>
  <c r="AM39" i="16"/>
  <c r="AO39" i="16" s="1"/>
  <c r="V52" i="2"/>
  <c r="F52" i="2"/>
  <c r="L25" i="18"/>
  <c r="Y24" i="18"/>
  <c r="Q24" i="18"/>
  <c r="I24" i="18"/>
  <c r="R27" i="18"/>
  <c r="O26" i="18"/>
  <c r="O32" i="18"/>
  <c r="F37" i="18"/>
  <c r="S36" i="18"/>
  <c r="T39" i="18"/>
  <c r="L39" i="18"/>
  <c r="E17" i="2"/>
  <c r="AM47" i="16"/>
  <c r="AO47" i="16" s="1"/>
  <c r="AM34" i="3"/>
  <c r="AO34" i="3" s="1"/>
  <c r="AM49" i="12"/>
  <c r="AO49" i="12" s="1"/>
  <c r="AM13" i="4"/>
  <c r="AO13" i="4" s="1"/>
  <c r="AM39" i="11"/>
  <c r="AO39" i="11" s="1"/>
  <c r="AM12" i="5"/>
  <c r="AO12" i="5" s="1"/>
  <c r="D37" i="18"/>
  <c r="A166" i="11"/>
  <c r="AM35" i="20"/>
  <c r="AO35" i="20" s="1"/>
  <c r="AM16" i="15"/>
  <c r="AO16" i="15" s="1"/>
  <c r="AM29" i="20"/>
  <c r="AO29" i="20" s="1"/>
  <c r="AM16" i="6"/>
  <c r="AO16" i="6" s="1"/>
  <c r="AM34" i="15"/>
  <c r="AO34" i="15" s="1"/>
  <c r="AM17" i="10"/>
  <c r="AO17" i="10" s="1"/>
  <c r="AM47" i="4"/>
  <c r="AO47" i="4" s="1"/>
  <c r="AM39" i="13"/>
  <c r="AO39" i="13" s="1"/>
  <c r="AM38" i="7"/>
  <c r="AO38" i="7" s="1"/>
  <c r="A166" i="8"/>
  <c r="A166" i="6"/>
  <c r="AM22" i="14"/>
  <c r="AO22" i="14" s="1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M26" i="9"/>
  <c r="AO26" i="9" s="1"/>
  <c r="AM26" i="11"/>
  <c r="AO26" i="11" s="1"/>
  <c r="AM18" i="12"/>
  <c r="AO18" i="12" s="1"/>
  <c r="AM29" i="9"/>
  <c r="AO29" i="9" s="1"/>
  <c r="AC20" i="18"/>
  <c r="U20" i="18"/>
  <c r="Q23" i="18"/>
  <c r="V22" i="18"/>
  <c r="N22" i="18"/>
  <c r="AM26" i="17"/>
  <c r="AO26" i="17" s="1"/>
  <c r="AB25" i="18"/>
  <c r="T25" i="18"/>
  <c r="Z27" i="18"/>
  <c r="X29" i="18"/>
  <c r="P29" i="18"/>
  <c r="H29" i="18"/>
  <c r="AC28" i="18"/>
  <c r="U28" i="18"/>
  <c r="M28" i="18"/>
  <c r="E28" i="18"/>
  <c r="AM32" i="6"/>
  <c r="AO32" i="6" s="1"/>
  <c r="Z33" i="18"/>
  <c r="R33" i="18"/>
  <c r="AM46" i="5"/>
  <c r="AO46" i="5" s="1"/>
  <c r="AM38" i="5"/>
  <c r="AO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M18" i="3"/>
  <c r="AO18" i="3" s="1"/>
  <c r="AM19" i="11"/>
  <c r="AO19" i="11" s="1"/>
  <c r="AM42" i="9"/>
  <c r="AO42" i="9" s="1"/>
  <c r="AM17" i="11"/>
  <c r="AO17" i="11" s="1"/>
  <c r="D38" i="18"/>
  <c r="S37" i="18"/>
  <c r="AM47" i="3"/>
  <c r="AO47" i="3" s="1"/>
  <c r="AM13" i="3"/>
  <c r="AO13" i="3" s="1"/>
  <c r="AM12" i="12"/>
  <c r="AO12" i="12" s="1"/>
  <c r="AM12" i="14"/>
  <c r="AO12" i="14" s="1"/>
  <c r="AC51" i="2"/>
  <c r="AM46" i="17"/>
  <c r="AO46" i="17" s="1"/>
  <c r="AM46" i="13"/>
  <c r="AO46" i="13" s="1"/>
  <c r="AM38" i="13"/>
  <c r="AO38" i="13" s="1"/>
  <c r="AM16" i="8"/>
  <c r="AO16" i="8" s="1"/>
  <c r="AM16" i="9"/>
  <c r="AO16" i="9" s="1"/>
  <c r="AM16" i="11"/>
  <c r="AO16" i="11" s="1"/>
  <c r="AM38" i="16"/>
  <c r="AO38" i="16" s="1"/>
  <c r="AM34" i="10"/>
  <c r="AO34" i="10" s="1"/>
  <c r="AM12" i="17"/>
  <c r="AO12" i="17" s="1"/>
  <c r="AM38" i="9"/>
  <c r="AO38" i="9" s="1"/>
  <c r="AM26" i="10"/>
  <c r="AO26" i="10" s="1"/>
  <c r="AM44" i="3"/>
  <c r="AO44" i="3" s="1"/>
  <c r="AM38" i="12"/>
  <c r="AO38" i="12" s="1"/>
  <c r="T45" i="2"/>
  <c r="W44" i="2"/>
  <c r="AM27" i="10"/>
  <c r="AO27" i="10" s="1"/>
  <c r="AM13" i="13"/>
  <c r="AO13" i="13" s="1"/>
  <c r="AM45" i="10"/>
  <c r="AO45" i="10" s="1"/>
  <c r="W26" i="18"/>
  <c r="AM28" i="4"/>
  <c r="AO28" i="4" s="1"/>
  <c r="AB39" i="18"/>
  <c r="AM27" i="7"/>
  <c r="AO27" i="7" s="1"/>
  <c r="AM27" i="11"/>
  <c r="AO27" i="11" s="1"/>
  <c r="AA52" i="2"/>
  <c r="AM29" i="10"/>
  <c r="AO29" i="10" s="1"/>
  <c r="AM39" i="15"/>
  <c r="AO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M18" i="4"/>
  <c r="AO18" i="4" s="1"/>
  <c r="AM19" i="6"/>
  <c r="AO19" i="6" s="1"/>
  <c r="AM28" i="9"/>
  <c r="AO28" i="9" s="1"/>
  <c r="AM29" i="6"/>
  <c r="AO29" i="6" s="1"/>
  <c r="AM46" i="11"/>
  <c r="AO46" i="11" s="1"/>
  <c r="AM40" i="14"/>
  <c r="AO40" i="14" s="1"/>
  <c r="AM26" i="3"/>
  <c r="AO26" i="3" s="1"/>
  <c r="AM44" i="4"/>
  <c r="AO44" i="4" s="1"/>
  <c r="AM18" i="13"/>
  <c r="AO18" i="13" s="1"/>
  <c r="R21" i="2"/>
  <c r="AM32" i="8"/>
  <c r="AO32" i="8" s="1"/>
  <c r="AM19" i="12"/>
  <c r="AO19" i="12" s="1"/>
  <c r="AM13" i="16"/>
  <c r="AO13" i="16" s="1"/>
  <c r="AM32" i="15"/>
  <c r="AO32" i="15" s="1"/>
  <c r="AM39" i="9"/>
  <c r="AO39" i="9" s="1"/>
  <c r="AM33" i="9"/>
  <c r="AO33" i="9" s="1"/>
  <c r="AM26" i="4"/>
  <c r="AO26" i="4" s="1"/>
  <c r="AM44" i="9"/>
  <c r="AO44" i="9" s="1"/>
  <c r="AM38" i="11"/>
  <c r="AO38" i="11" s="1"/>
  <c r="AM18" i="9"/>
  <c r="AO18" i="9" s="1"/>
  <c r="AM35" i="11"/>
  <c r="AO35" i="11" s="1"/>
  <c r="AM17" i="5"/>
  <c r="AO17" i="5" s="1"/>
  <c r="AM38" i="14"/>
  <c r="AO38" i="14" s="1"/>
  <c r="AM49" i="9"/>
  <c r="AO49" i="9" s="1"/>
  <c r="AM26" i="6"/>
  <c r="AO26" i="6" s="1"/>
  <c r="AM49" i="17"/>
  <c r="AO49" i="17" s="1"/>
  <c r="AM14" i="15"/>
  <c r="AO14" i="15" s="1"/>
  <c r="AM12" i="13"/>
  <c r="AO12" i="13" s="1"/>
  <c r="AM33" i="16"/>
  <c r="AO33" i="16" s="1"/>
  <c r="X49" i="2"/>
  <c r="P49" i="2"/>
  <c r="AA48" i="2"/>
  <c r="K48" i="2"/>
  <c r="AM32" i="11"/>
  <c r="AO32" i="11" s="1"/>
  <c r="AM29" i="8"/>
  <c r="AO29" i="8" s="1"/>
  <c r="AM28" i="13"/>
  <c r="AO28" i="13" s="1"/>
  <c r="AM38" i="10"/>
  <c r="AO38" i="10" s="1"/>
  <c r="AM47" i="9"/>
  <c r="AO47" i="9" s="1"/>
  <c r="AM49" i="13"/>
  <c r="AO49" i="13" s="1"/>
  <c r="AM15" i="4"/>
  <c r="AO15" i="4" s="1"/>
  <c r="AM49" i="16"/>
  <c r="AO49" i="16" s="1"/>
  <c r="AM14" i="8"/>
  <c r="AO14" i="8" s="1"/>
  <c r="AM32" i="7"/>
  <c r="AO32" i="7" s="1"/>
  <c r="AM14" i="7"/>
  <c r="AO14" i="7" s="1"/>
  <c r="AM43" i="10"/>
  <c r="AO43" i="10" s="1"/>
  <c r="AM32" i="14"/>
  <c r="AO32" i="14" s="1"/>
  <c r="AM17" i="9"/>
  <c r="AO17" i="9" s="1"/>
  <c r="AM16" i="3"/>
  <c r="AO16" i="3" s="1"/>
  <c r="AM12" i="9"/>
  <c r="AO12" i="9" s="1"/>
  <c r="AM44" i="12"/>
  <c r="AO44" i="12" s="1"/>
  <c r="AM44" i="13"/>
  <c r="AO44" i="13" s="1"/>
  <c r="AM15" i="10"/>
  <c r="AO15" i="10" s="1"/>
  <c r="AM18" i="8"/>
  <c r="AO18" i="8" s="1"/>
  <c r="N47" i="2"/>
  <c r="Y46" i="2"/>
  <c r="I46" i="2"/>
  <c r="AM36" i="7"/>
  <c r="AO36" i="7" s="1"/>
  <c r="AM20" i="9"/>
  <c r="AO20" i="9" s="1"/>
  <c r="AM37" i="20"/>
  <c r="AO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M17" i="12"/>
  <c r="AO17" i="12" s="1"/>
  <c r="AM47" i="7"/>
  <c r="AO47" i="7" s="1"/>
  <c r="AM39" i="7"/>
  <c r="AO39" i="7" s="1"/>
  <c r="AM13" i="7"/>
  <c r="AO13" i="7" s="1"/>
  <c r="AM26" i="20"/>
  <c r="AO26" i="20" s="1"/>
  <c r="AM49" i="6"/>
  <c r="AO49" i="6" s="1"/>
  <c r="AM15" i="6"/>
  <c r="AO15" i="6" s="1"/>
  <c r="AM53" i="5"/>
  <c r="AO53" i="5" s="1"/>
  <c r="AM29" i="5"/>
  <c r="AO29" i="5" s="1"/>
  <c r="AM19" i="5"/>
  <c r="AO19" i="5" s="1"/>
  <c r="AM13" i="5"/>
  <c r="AO13" i="5" s="1"/>
  <c r="AM49" i="4"/>
  <c r="AO49" i="4" s="1"/>
  <c r="AM34" i="4"/>
  <c r="AO34" i="4" s="1"/>
  <c r="AM27" i="4"/>
  <c r="AO27" i="4" s="1"/>
  <c r="AM17" i="4"/>
  <c r="AO17" i="4" s="1"/>
  <c r="AM46" i="4"/>
  <c r="AO46" i="4" s="1"/>
  <c r="AM38" i="4"/>
  <c r="AO38" i="4" s="1"/>
  <c r="AM12" i="4"/>
  <c r="AO12" i="4" s="1"/>
  <c r="AM45" i="7"/>
  <c r="AO45" i="7" s="1"/>
  <c r="AM19" i="7"/>
  <c r="AO19" i="7" s="1"/>
  <c r="AM49" i="20"/>
  <c r="AO49" i="20" s="1"/>
  <c r="AM34" i="20"/>
  <c r="AO34" i="20" s="1"/>
  <c r="AM33" i="6"/>
  <c r="AO33" i="6" s="1"/>
  <c r="AM45" i="5"/>
  <c r="AO45" i="5" s="1"/>
  <c r="G121" i="18"/>
  <c r="AM15" i="17"/>
  <c r="AO15" i="17" s="1"/>
  <c r="AM39" i="8"/>
  <c r="AO39" i="8" s="1"/>
  <c r="AM39" i="5"/>
  <c r="AO39" i="5" s="1"/>
  <c r="AM15" i="13"/>
  <c r="AO15" i="13" s="1"/>
  <c r="AM17" i="13"/>
  <c r="AO17" i="13" s="1"/>
  <c r="AM49" i="14"/>
  <c r="AO49" i="14" s="1"/>
  <c r="AM35" i="12"/>
  <c r="AO35" i="12" s="1"/>
  <c r="AM47" i="8"/>
  <c r="AO47" i="8" s="1"/>
  <c r="AM48" i="3"/>
  <c r="AO48" i="3" s="1"/>
  <c r="AM33" i="3"/>
  <c r="AO33" i="3" s="1"/>
  <c r="AM15" i="3"/>
  <c r="AO15" i="3" s="1"/>
  <c r="AM52" i="3"/>
  <c r="AO52" i="3" s="1"/>
  <c r="AM28" i="3"/>
  <c r="AO28" i="3" s="1"/>
  <c r="AM47" i="15"/>
  <c r="AO47" i="15" s="1"/>
  <c r="AM13" i="15"/>
  <c r="AO13" i="15" s="1"/>
  <c r="AM33" i="15"/>
  <c r="AO33" i="15" s="1"/>
  <c r="AM15" i="15"/>
  <c r="AO15" i="15" s="1"/>
  <c r="AM44" i="16"/>
  <c r="AO44" i="16" s="1"/>
  <c r="AM12" i="16"/>
  <c r="AO12" i="16" s="1"/>
  <c r="U51" i="2"/>
  <c r="U52" i="2"/>
  <c r="E51" i="2"/>
  <c r="E52" i="2"/>
  <c r="M44" i="2"/>
  <c r="AM48" i="14"/>
  <c r="AO48" i="14" s="1"/>
  <c r="AM33" i="14"/>
  <c r="AO33" i="14" s="1"/>
  <c r="AM15" i="14"/>
  <c r="AO15" i="14" s="1"/>
  <c r="AM47" i="13"/>
  <c r="AO47" i="13" s="1"/>
  <c r="AM34" i="13"/>
  <c r="AO34" i="13" s="1"/>
  <c r="AM16" i="13"/>
  <c r="AO16" i="13" s="1"/>
  <c r="AM32" i="12"/>
  <c r="AO32" i="12" s="1"/>
  <c r="AM14" i="12"/>
  <c r="AO14" i="12" s="1"/>
  <c r="V41" i="2"/>
  <c r="E18" i="2"/>
  <c r="AM44" i="10"/>
  <c r="AO44" i="10" s="1"/>
  <c r="AM12" i="10"/>
  <c r="AO12" i="10" s="1"/>
  <c r="AM45" i="9"/>
  <c r="AO45" i="9" s="1"/>
  <c r="AM19" i="9"/>
  <c r="AO19" i="9" s="1"/>
  <c r="AM34" i="17"/>
  <c r="AO34" i="17" s="1"/>
  <c r="A111" i="17"/>
  <c r="A166" i="17"/>
  <c r="AM47" i="12"/>
  <c r="AO47" i="12" s="1"/>
  <c r="AM13" i="12"/>
  <c r="AO13" i="12" s="1"/>
  <c r="AM33" i="12"/>
  <c r="AO33" i="12" s="1"/>
  <c r="A166" i="13"/>
  <c r="A111" i="13"/>
  <c r="AM46" i="12"/>
  <c r="AO46" i="12" s="1"/>
  <c r="AM48" i="12"/>
  <c r="AO48" i="12" s="1"/>
  <c r="AM47" i="14"/>
  <c r="AO47" i="14" s="1"/>
  <c r="AM47" i="11"/>
  <c r="AO47" i="11" s="1"/>
  <c r="L13" i="2"/>
  <c r="L10" i="2" s="1"/>
  <c r="AM49" i="11"/>
  <c r="AO49" i="11" s="1"/>
  <c r="K16" i="2"/>
  <c r="O18" i="18"/>
  <c r="G18" i="18"/>
  <c r="D39" i="18"/>
  <c r="K23" i="18"/>
  <c r="C23" i="18"/>
  <c r="X22" i="18"/>
  <c r="H22" i="18"/>
  <c r="F25" i="18"/>
  <c r="AA24" i="18"/>
  <c r="AM34" i="11"/>
  <c r="AO34" i="11" s="1"/>
  <c r="AM35" i="14"/>
  <c r="AO35" i="14" s="1"/>
  <c r="AM33" i="13"/>
  <c r="AO33" i="13" s="1"/>
  <c r="AM48" i="11"/>
  <c r="AO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M29" i="16"/>
  <c r="AO29" i="16" s="1"/>
  <c r="AM19" i="16"/>
  <c r="AO19" i="16" s="1"/>
  <c r="AM26" i="7"/>
  <c r="AO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M35" i="8"/>
  <c r="AO35" i="8" s="1"/>
  <c r="AM27" i="8"/>
  <c r="AO27" i="8" s="1"/>
  <c r="U27" i="18"/>
  <c r="M27" i="18"/>
  <c r="E27" i="18"/>
  <c r="Z26" i="18"/>
  <c r="R26" i="18"/>
  <c r="J26" i="18"/>
  <c r="AM48" i="7"/>
  <c r="AO48" i="7" s="1"/>
  <c r="AM41" i="7"/>
  <c r="AO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48" i="16"/>
  <c r="AO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M27" i="9"/>
  <c r="AO27" i="9" s="1"/>
  <c r="AC23" i="18"/>
  <c r="AM28" i="20"/>
  <c r="AO28" i="20" s="1"/>
  <c r="X37" i="18"/>
  <c r="P37" i="18"/>
  <c r="H37" i="18"/>
  <c r="F36" i="18"/>
  <c r="F39" i="18"/>
  <c r="AB38" i="18"/>
  <c r="T38" i="18"/>
  <c r="L38" i="18"/>
  <c r="AM49" i="15"/>
  <c r="AO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X36" i="2"/>
  <c r="I33" i="2"/>
  <c r="R30" i="2"/>
  <c r="AA27" i="2"/>
  <c r="AD26" i="2"/>
  <c r="AA17" i="2"/>
  <c r="T14" i="2"/>
  <c r="AM43" i="14"/>
  <c r="AO43" i="14" s="1"/>
  <c r="AM53" i="3"/>
  <c r="AO53" i="3" s="1"/>
  <c r="AM41" i="8"/>
  <c r="AO41" i="8" s="1"/>
  <c r="AM20" i="10"/>
  <c r="AO20" i="10" s="1"/>
  <c r="AM21" i="4"/>
  <c r="AO21" i="4" s="1"/>
  <c r="A167" i="12"/>
  <c r="AM50" i="17"/>
  <c r="AO50" i="17" s="1"/>
  <c r="AM50" i="3"/>
  <c r="AO50" i="3" s="1"/>
  <c r="AM50" i="9"/>
  <c r="AO50" i="9" s="1"/>
  <c r="AM51" i="10"/>
  <c r="AO51" i="10" s="1"/>
  <c r="AM30" i="7"/>
  <c r="AO30" i="7" s="1"/>
  <c r="AM30" i="16"/>
  <c r="AO30" i="16" s="1"/>
  <c r="AM21" i="15"/>
  <c r="AO21" i="15" s="1"/>
  <c r="AM53" i="11"/>
  <c r="AO53" i="11" s="1"/>
  <c r="AM30" i="5"/>
  <c r="AO30" i="5" s="1"/>
  <c r="A112" i="5"/>
  <c r="AM43" i="4"/>
  <c r="AO43" i="4" s="1"/>
  <c r="AM52" i="13"/>
  <c r="AO52" i="13" s="1"/>
  <c r="AM52" i="12"/>
  <c r="AO52" i="12" s="1"/>
  <c r="AM41" i="4"/>
  <c r="AO41" i="4" s="1"/>
  <c r="AM41" i="16"/>
  <c r="AO41" i="16" s="1"/>
  <c r="AM36" i="6"/>
  <c r="AO36" i="6" s="1"/>
  <c r="AM30" i="10"/>
  <c r="AO30" i="10" s="1"/>
  <c r="AM31" i="4"/>
  <c r="AO31" i="4" s="1"/>
  <c r="AM50" i="13"/>
  <c r="AO50" i="13" s="1"/>
  <c r="AM50" i="16"/>
  <c r="AO50" i="16" s="1"/>
  <c r="AM50" i="11"/>
  <c r="AO50" i="11" s="1"/>
  <c r="AM41" i="9"/>
  <c r="AO41" i="9" s="1"/>
  <c r="AM41" i="12"/>
  <c r="AO41" i="12" s="1"/>
  <c r="AM36" i="13"/>
  <c r="AO36" i="13" s="1"/>
  <c r="AM53" i="6"/>
  <c r="AO53" i="6" s="1"/>
  <c r="AM53" i="10"/>
  <c r="AO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M15" i="8"/>
  <c r="AO15" i="8" s="1"/>
  <c r="AM20" i="15"/>
  <c r="AO20" i="15" s="1"/>
  <c r="D53" i="18"/>
  <c r="J51" i="2"/>
  <c r="AM27" i="14"/>
  <c r="AO27" i="14" s="1"/>
  <c r="AM45" i="8"/>
  <c r="AO45" i="8" s="1"/>
  <c r="D20" i="18"/>
  <c r="AM17" i="3"/>
  <c r="AO17" i="3" s="1"/>
  <c r="AM30" i="15"/>
  <c r="AO30" i="15" s="1"/>
  <c r="E95" i="18"/>
  <c r="AM45" i="17"/>
  <c r="AO45" i="17" s="1"/>
  <c r="AM28" i="12"/>
  <c r="AO28" i="12" s="1"/>
  <c r="AM29" i="11"/>
  <c r="AO29" i="11" s="1"/>
  <c r="AM53" i="17"/>
  <c r="AO53" i="17" s="1"/>
  <c r="AM19" i="17"/>
  <c r="AO19" i="17" s="1"/>
  <c r="AM33" i="8"/>
  <c r="AO33" i="8" s="1"/>
  <c r="AM16" i="20"/>
  <c r="AO16" i="20" s="1"/>
  <c r="AM46" i="15"/>
  <c r="AO46" i="15" s="1"/>
  <c r="AM12" i="15"/>
  <c r="AO12" i="15" s="1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V18" i="18"/>
  <c r="P23" i="18"/>
  <c r="H27" i="18"/>
  <c r="F29" i="18"/>
  <c r="Z48" i="2"/>
  <c r="R48" i="2"/>
  <c r="O19" i="18"/>
  <c r="H19" i="18"/>
  <c r="AC18" i="18"/>
  <c r="U18" i="18"/>
  <c r="E18" i="18"/>
  <c r="AM34" i="6"/>
  <c r="AO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M38" i="15"/>
  <c r="AO38" i="15" s="1"/>
  <c r="X41" i="18"/>
  <c r="AA41" i="18"/>
  <c r="S23" i="18"/>
  <c r="AM29" i="17"/>
  <c r="AO29" i="17" s="1"/>
  <c r="AE25" i="18"/>
  <c r="N29" i="18"/>
  <c r="AM13" i="10"/>
  <c r="AO13" i="10" s="1"/>
  <c r="AM45" i="12"/>
  <c r="AO45" i="12" s="1"/>
  <c r="AM20" i="12"/>
  <c r="AO20" i="12" s="1"/>
  <c r="AM35" i="9"/>
  <c r="AO35" i="9" s="1"/>
  <c r="AM26" i="8"/>
  <c r="AO26" i="8" s="1"/>
  <c r="AM30" i="8"/>
  <c r="AO30" i="8" s="1"/>
  <c r="AM35" i="7"/>
  <c r="AO35" i="7" s="1"/>
  <c r="AM29" i="4"/>
  <c r="AO29" i="4" s="1"/>
  <c r="AM35" i="13"/>
  <c r="AO35" i="13" s="1"/>
  <c r="AM18" i="5"/>
  <c r="AO18" i="5" s="1"/>
  <c r="D15" i="18"/>
  <c r="AM39" i="6"/>
  <c r="AO39" i="6" s="1"/>
  <c r="AM13" i="6"/>
  <c r="AO13" i="6" s="1"/>
  <c r="AM48" i="8"/>
  <c r="AO48" i="8" s="1"/>
  <c r="AM18" i="10"/>
  <c r="AO18" i="10" s="1"/>
  <c r="AM44" i="20"/>
  <c r="AO44" i="20" s="1"/>
  <c r="AM48" i="6"/>
  <c r="AO48" i="6" s="1"/>
  <c r="AM26" i="14"/>
  <c r="AO26" i="14" s="1"/>
  <c r="AM53" i="13"/>
  <c r="AO53" i="13" s="1"/>
  <c r="AM45" i="13"/>
  <c r="AO45" i="13" s="1"/>
  <c r="AM14" i="11"/>
  <c r="AO14" i="11" s="1"/>
  <c r="H95" i="18"/>
  <c r="AM48" i="5"/>
  <c r="AO48" i="5" s="1"/>
  <c r="AM14" i="5"/>
  <c r="AO14" i="5" s="1"/>
  <c r="AM29" i="14"/>
  <c r="AO29" i="14" s="1"/>
  <c r="AM19" i="14"/>
  <c r="AO19" i="14" s="1"/>
  <c r="AM34" i="12"/>
  <c r="AO34" i="12" s="1"/>
  <c r="AM26" i="12"/>
  <c r="AO26" i="12" s="1"/>
  <c r="AM48" i="9"/>
  <c r="AO48" i="9" s="1"/>
  <c r="AM32" i="9"/>
  <c r="AO32" i="9" s="1"/>
  <c r="AM14" i="9"/>
  <c r="AO14" i="9" s="1"/>
  <c r="AM46" i="7"/>
  <c r="AO46" i="7" s="1"/>
  <c r="D32" i="18"/>
  <c r="R23" i="18"/>
  <c r="W28" i="18"/>
  <c r="O28" i="18"/>
  <c r="AF36" i="18"/>
  <c r="F15" i="18"/>
  <c r="AM27" i="12"/>
  <c r="AO27" i="12" s="1"/>
  <c r="N25" i="18"/>
  <c r="I28" i="18"/>
  <c r="W29" i="18"/>
  <c r="F28" i="18"/>
  <c r="AF28" i="18"/>
  <c r="AF20" i="18"/>
  <c r="D26" i="18"/>
  <c r="D12" i="18"/>
  <c r="AC17" i="18"/>
  <c r="AC24" i="18"/>
  <c r="U24" i="18"/>
  <c r="E24" i="18"/>
  <c r="AE35" i="18"/>
  <c r="E43" i="18"/>
  <c r="W25" i="18"/>
  <c r="H32" i="18"/>
  <c r="AM32" i="5"/>
  <c r="AO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D28" i="18"/>
  <c r="W95" i="18"/>
  <c r="I95" i="18"/>
  <c r="I23" i="18"/>
  <c r="P22" i="18"/>
  <c r="AM12" i="7"/>
  <c r="AO12" i="7" s="1"/>
  <c r="Z41" i="18"/>
  <c r="AE40" i="18"/>
  <c r="W40" i="18"/>
  <c r="D52" i="2"/>
  <c r="S47" i="2"/>
  <c r="V46" i="2"/>
  <c r="F38" i="2"/>
  <c r="V20" i="2"/>
  <c r="G17" i="2"/>
  <c r="J16" i="2"/>
  <c r="H14" i="2"/>
  <c r="AD12" i="2"/>
  <c r="F12" i="2"/>
  <c r="R15" i="18"/>
  <c r="AM17" i="17"/>
  <c r="AO17" i="17" s="1"/>
  <c r="AE41" i="18"/>
  <c r="Y41" i="18"/>
  <c r="H53" i="2"/>
  <c r="M46" i="2"/>
  <c r="J31" i="2"/>
  <c r="M30" i="2"/>
  <c r="Z52" i="18"/>
  <c r="M39" i="18"/>
  <c r="AF12" i="18"/>
  <c r="D24" i="18"/>
  <c r="AM44" i="17"/>
  <c r="AO44" i="17" s="1"/>
  <c r="AM28" i="17"/>
  <c r="AO28" i="17" s="1"/>
  <c r="AM46" i="14"/>
  <c r="AO46" i="14" s="1"/>
  <c r="AM30" i="14"/>
  <c r="AO30" i="14" s="1"/>
  <c r="AM48" i="13"/>
  <c r="AO48" i="13" s="1"/>
  <c r="AM26" i="13"/>
  <c r="AO26" i="13" s="1"/>
  <c r="AM32" i="17"/>
  <c r="AO32" i="17" s="1"/>
  <c r="P38" i="18"/>
  <c r="AL110" i="18"/>
  <c r="AN110" i="18" s="1"/>
  <c r="AM12" i="3"/>
  <c r="AO12" i="3" s="1"/>
  <c r="AM19" i="10"/>
  <c r="AO19" i="10" s="1"/>
  <c r="AM48" i="10"/>
  <c r="AO48" i="10" s="1"/>
  <c r="AM32" i="10"/>
  <c r="AO32" i="10" s="1"/>
  <c r="AM14" i="10"/>
  <c r="AO14" i="10" s="1"/>
  <c r="AM52" i="9"/>
  <c r="AO52" i="9" s="1"/>
  <c r="AM36" i="16"/>
  <c r="AO36" i="16" s="1"/>
  <c r="AM18" i="17"/>
  <c r="AO18" i="17" s="1"/>
  <c r="AM35" i="10"/>
  <c r="AO35" i="10" s="1"/>
  <c r="AM28" i="10"/>
  <c r="AO28" i="10" s="1"/>
  <c r="AM39" i="10"/>
  <c r="AO39" i="10" s="1"/>
  <c r="AM45" i="15"/>
  <c r="AO45" i="15" s="1"/>
  <c r="AM27" i="16"/>
  <c r="AO27" i="16" s="1"/>
  <c r="AM17" i="16"/>
  <c r="AO17" i="16" s="1"/>
  <c r="AM34" i="7"/>
  <c r="AO34" i="7" s="1"/>
  <c r="AM29" i="7"/>
  <c r="AO29" i="7" s="1"/>
  <c r="AM18" i="20"/>
  <c r="AO18" i="20" s="1"/>
  <c r="AM12" i="20"/>
  <c r="AO12" i="20" s="1"/>
  <c r="AM13" i="14"/>
  <c r="AO13" i="14" s="1"/>
  <c r="AM42" i="13"/>
  <c r="AO42" i="13" s="1"/>
  <c r="AM44" i="7"/>
  <c r="AO44" i="7" s="1"/>
  <c r="AM28" i="7"/>
  <c r="AO28" i="7" s="1"/>
  <c r="AM17" i="20"/>
  <c r="AO17" i="20" s="1"/>
  <c r="AM17" i="6"/>
  <c r="AO17" i="6" s="1"/>
  <c r="AM44" i="5"/>
  <c r="AO44" i="5" s="1"/>
  <c r="AE96" i="18"/>
  <c r="A111" i="12"/>
  <c r="A166" i="12"/>
  <c r="AM40" i="4"/>
  <c r="AO40" i="4" s="1"/>
  <c r="AM14" i="4"/>
  <c r="AO14" i="4" s="1"/>
  <c r="AM44" i="15"/>
  <c r="AO44" i="15" s="1"/>
  <c r="AB47" i="2"/>
  <c r="G46" i="2"/>
  <c r="AM17" i="14"/>
  <c r="AO17" i="14" s="1"/>
  <c r="U95" i="18"/>
  <c r="Z15" i="18"/>
  <c r="J15" i="18"/>
  <c r="AM19" i="3"/>
  <c r="AO19" i="3" s="1"/>
  <c r="AB95" i="18"/>
  <c r="M26" i="18"/>
  <c r="AM19" i="15"/>
  <c r="AO19" i="15" s="1"/>
  <c r="AM40" i="8"/>
  <c r="AO40" i="8" s="1"/>
  <c r="K34" i="2"/>
  <c r="AB31" i="2"/>
  <c r="D31" i="2"/>
  <c r="M28" i="2"/>
  <c r="X27" i="2"/>
  <c r="S26" i="2"/>
  <c r="W15" i="18"/>
  <c r="AM13" i="8"/>
  <c r="AO13" i="8" s="1"/>
  <c r="AM45" i="16"/>
  <c r="AO45" i="16" s="1"/>
  <c r="N18" i="18"/>
  <c r="F18" i="18"/>
  <c r="AM33" i="17"/>
  <c r="AO33" i="17" s="1"/>
  <c r="G43" i="2"/>
  <c r="J42" i="2"/>
  <c r="AD38" i="2"/>
  <c r="V38" i="2"/>
  <c r="J34" i="2"/>
  <c r="M33" i="2"/>
  <c r="AD30" i="2"/>
  <c r="I29" i="2"/>
  <c r="G20" i="2"/>
  <c r="AC18" i="2"/>
  <c r="M18" i="2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M34" i="14"/>
  <c r="AO34" i="14" s="1"/>
  <c r="U96" i="18"/>
  <c r="M96" i="18"/>
  <c r="F13" i="18"/>
  <c r="AA95" i="18"/>
  <c r="Y15" i="18"/>
  <c r="Q15" i="18"/>
  <c r="AB28" i="18"/>
  <c r="AM39" i="20"/>
  <c r="AO39" i="20" s="1"/>
  <c r="E12" i="2"/>
  <c r="AF30" i="18"/>
  <c r="AF22" i="18"/>
  <c r="AF14" i="18"/>
  <c r="AA96" i="18"/>
  <c r="AM38" i="20"/>
  <c r="AO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M19" i="20"/>
  <c r="AO19" i="20" s="1"/>
  <c r="C25" i="18"/>
  <c r="Q42" i="18"/>
  <c r="AM33" i="20"/>
  <c r="AO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O44" i="2"/>
  <c r="R38" i="2"/>
  <c r="AF37" i="18"/>
  <c r="S96" i="18"/>
  <c r="N39" i="2"/>
  <c r="Q20" i="2"/>
  <c r="AB19" i="2"/>
  <c r="W18" i="2"/>
  <c r="R12" i="18"/>
  <c r="R95" i="18"/>
  <c r="AM28" i="14"/>
  <c r="AO28" i="14" s="1"/>
  <c r="AM35" i="5"/>
  <c r="AO35" i="5" s="1"/>
  <c r="U33" i="2"/>
  <c r="G53" i="18"/>
  <c r="AM44" i="14"/>
  <c r="AO44" i="14" s="1"/>
  <c r="Z95" i="18"/>
  <c r="AM52" i="11"/>
  <c r="AO52" i="11" s="1"/>
  <c r="AM20" i="6"/>
  <c r="AO20" i="6" s="1"/>
  <c r="AM42" i="5"/>
  <c r="AO42" i="5" s="1"/>
  <c r="D42" i="18"/>
  <c r="D41" i="18"/>
  <c r="AM17" i="8"/>
  <c r="AO17" i="8" s="1"/>
  <c r="S13" i="18"/>
  <c r="T53" i="18"/>
  <c r="F96" i="18"/>
  <c r="K13" i="18"/>
  <c r="J12" i="18"/>
  <c r="AM16" i="14"/>
  <c r="AO16" i="14" s="1"/>
  <c r="A111" i="14"/>
  <c r="A166" i="14"/>
  <c r="AM50" i="12"/>
  <c r="AO50" i="12" s="1"/>
  <c r="AM16" i="12"/>
  <c r="AO16" i="12" s="1"/>
  <c r="R17" i="18"/>
  <c r="R53" i="18"/>
  <c r="J53" i="18"/>
  <c r="J17" i="18"/>
  <c r="AM47" i="10"/>
  <c r="AO47" i="10" s="1"/>
  <c r="AM31" i="10"/>
  <c r="AO31" i="10" s="1"/>
  <c r="AM34" i="9"/>
  <c r="AO34" i="9" s="1"/>
  <c r="AM12" i="8"/>
  <c r="AO12" i="8" s="1"/>
  <c r="X53" i="18"/>
  <c r="P27" i="18"/>
  <c r="P53" i="18"/>
  <c r="L53" i="18"/>
  <c r="C53" i="18"/>
  <c r="AM49" i="7"/>
  <c r="AO49" i="7" s="1"/>
  <c r="AM50" i="6"/>
  <c r="AO50" i="6" s="1"/>
  <c r="AA47" i="2"/>
  <c r="E47" i="2"/>
  <c r="S45" i="2"/>
  <c r="AM52" i="14"/>
  <c r="AO52" i="14" s="1"/>
  <c r="AM27" i="17"/>
  <c r="AO27" i="17" s="1"/>
  <c r="R13" i="18"/>
  <c r="N41" i="2"/>
  <c r="D23" i="18"/>
  <c r="AM39" i="17"/>
  <c r="AO39" i="17" s="1"/>
  <c r="AM27" i="5"/>
  <c r="AO27" i="5" s="1"/>
  <c r="J13" i="18"/>
  <c r="AM47" i="17"/>
  <c r="AO47" i="17" s="1"/>
  <c r="N13" i="18"/>
  <c r="O13" i="18"/>
  <c r="AM39" i="14"/>
  <c r="AO39" i="14" s="1"/>
  <c r="AD18" i="18"/>
  <c r="AD9" i="18" s="1"/>
  <c r="AD52" i="18"/>
  <c r="AM33" i="10"/>
  <c r="AO33" i="10" s="1"/>
  <c r="AM36" i="8"/>
  <c r="AO36" i="8" s="1"/>
  <c r="AM28" i="8"/>
  <c r="AO28" i="8" s="1"/>
  <c r="AM19" i="8"/>
  <c r="AO19" i="8" s="1"/>
  <c r="AF53" i="18"/>
  <c r="AF19" i="18"/>
  <c r="AM12" i="6"/>
  <c r="AO12" i="6" s="1"/>
  <c r="S52" i="18"/>
  <c r="AM44" i="11"/>
  <c r="AO44" i="11" s="1"/>
  <c r="AM28" i="11"/>
  <c r="AO28" i="11" s="1"/>
  <c r="N12" i="18"/>
  <c r="V13" i="18"/>
  <c r="AA53" i="18"/>
  <c r="AM45" i="14"/>
  <c r="AO45" i="14" s="1"/>
  <c r="AM14" i="14"/>
  <c r="AO14" i="14" s="1"/>
  <c r="U53" i="18"/>
  <c r="U13" i="18"/>
  <c r="M13" i="18"/>
  <c r="M53" i="18"/>
  <c r="AM51" i="13"/>
  <c r="AO51" i="13" s="1"/>
  <c r="AM43" i="13"/>
  <c r="AO43" i="13" s="1"/>
  <c r="AM27" i="13"/>
  <c r="AO27" i="13" s="1"/>
  <c r="AE52" i="18"/>
  <c r="AA14" i="18"/>
  <c r="AA52" i="18"/>
  <c r="W52" i="18"/>
  <c r="O52" i="18"/>
  <c r="K14" i="18"/>
  <c r="K52" i="18"/>
  <c r="AM42" i="12"/>
  <c r="AO42" i="12" s="1"/>
  <c r="AM15" i="12"/>
  <c r="AO15" i="12" s="1"/>
  <c r="AM51" i="8"/>
  <c r="AO51" i="8" s="1"/>
  <c r="AM43" i="8"/>
  <c r="AO43" i="8" s="1"/>
  <c r="K15" i="2"/>
  <c r="AM31" i="17"/>
  <c r="AO31" i="17" s="1"/>
  <c r="AM21" i="17"/>
  <c r="AO21" i="17" s="1"/>
  <c r="D29" i="18"/>
  <c r="AM35" i="17"/>
  <c r="AO35" i="17" s="1"/>
  <c r="AM49" i="8"/>
  <c r="AO49" i="8" s="1"/>
  <c r="K96" i="18"/>
  <c r="K43" i="18"/>
  <c r="AM31" i="16"/>
  <c r="AO31" i="16" s="1"/>
  <c r="AM21" i="16"/>
  <c r="AO21" i="16" s="1"/>
  <c r="I42" i="18"/>
  <c r="I52" i="18"/>
  <c r="AM36" i="14"/>
  <c r="AO36" i="14" s="1"/>
  <c r="AM18" i="14"/>
  <c r="AO18" i="14" s="1"/>
  <c r="W13" i="18"/>
  <c r="W53" i="18"/>
  <c r="AM48" i="17"/>
  <c r="AO48" i="17" s="1"/>
  <c r="AM51" i="14"/>
  <c r="AO51" i="14" s="1"/>
  <c r="D40" i="18"/>
  <c r="AM34" i="8"/>
  <c r="AO34" i="8" s="1"/>
  <c r="AM30" i="6"/>
  <c r="AO30" i="6" s="1"/>
  <c r="AM42" i="11"/>
  <c r="AO42" i="11" s="1"/>
  <c r="Z96" i="18"/>
  <c r="AM37" i="17"/>
  <c r="AO37" i="17" s="1"/>
  <c r="H33" i="2"/>
  <c r="E44" i="2"/>
  <c r="C96" i="18"/>
  <c r="AM53" i="20"/>
  <c r="AO53" i="20" s="1"/>
  <c r="AM20" i="20"/>
  <c r="AO20" i="20" s="1"/>
  <c r="AM37" i="6"/>
  <c r="AO37" i="6" s="1"/>
  <c r="AM49" i="5"/>
  <c r="AO49" i="5" s="1"/>
  <c r="AM41" i="5"/>
  <c r="AO41" i="5" s="1"/>
  <c r="V39" i="18"/>
  <c r="AM46" i="16"/>
  <c r="AO46" i="16" s="1"/>
  <c r="AM20" i="16"/>
  <c r="AO20" i="16" s="1"/>
  <c r="U46" i="2"/>
  <c r="T39" i="2"/>
  <c r="AM47" i="6"/>
  <c r="AO47" i="6" s="1"/>
  <c r="AM39" i="12"/>
  <c r="AO39" i="12" s="1"/>
  <c r="AM31" i="12"/>
  <c r="AO31" i="12" s="1"/>
  <c r="AM21" i="12"/>
  <c r="AO21" i="12" s="1"/>
  <c r="AM40" i="11"/>
  <c r="AO40" i="11" s="1"/>
  <c r="AM53" i="7"/>
  <c r="AO53" i="7" s="1"/>
  <c r="AM37" i="7"/>
  <c r="AO37" i="7" s="1"/>
  <c r="AM20" i="7"/>
  <c r="AO20" i="7" s="1"/>
  <c r="AM52" i="20"/>
  <c r="AO52" i="20" s="1"/>
  <c r="AM36" i="20"/>
  <c r="AO36" i="20" s="1"/>
  <c r="AB46" i="2"/>
  <c r="K44" i="2"/>
  <c r="AG52" i="18"/>
  <c r="AG12" i="18"/>
  <c r="AG9" i="18" s="1"/>
  <c r="AM31" i="11"/>
  <c r="AO31" i="11" s="1"/>
  <c r="AM21" i="11"/>
  <c r="AO21" i="11" s="1"/>
  <c r="AM31" i="9"/>
  <c r="AO31" i="9" s="1"/>
  <c r="AM21" i="9"/>
  <c r="AO21" i="9" s="1"/>
  <c r="AM13" i="9"/>
  <c r="AO13" i="9" s="1"/>
  <c r="AM52" i="7"/>
  <c r="AO52" i="7" s="1"/>
  <c r="AM47" i="5"/>
  <c r="AO47" i="5" s="1"/>
  <c r="AM41" i="3"/>
  <c r="AO41" i="3" s="1"/>
  <c r="AM52" i="16"/>
  <c r="AO52" i="16" s="1"/>
  <c r="AM28" i="16"/>
  <c r="AO28" i="16" s="1"/>
  <c r="AB51" i="2"/>
  <c r="AF95" i="18"/>
  <c r="AM31" i="13"/>
  <c r="AO31" i="13" s="1"/>
  <c r="AM21" i="13"/>
  <c r="AO21" i="13" s="1"/>
  <c r="AM50" i="20"/>
  <c r="AO50" i="20" s="1"/>
  <c r="AM42" i="20"/>
  <c r="AO42" i="20" s="1"/>
  <c r="AM27" i="20"/>
  <c r="AO27" i="20" s="1"/>
  <c r="AM40" i="3"/>
  <c r="AO40" i="3" s="1"/>
  <c r="AM51" i="15"/>
  <c r="AO51" i="15" s="1"/>
  <c r="AM43" i="15"/>
  <c r="AO43" i="15" s="1"/>
  <c r="H13" i="2"/>
  <c r="K51" i="2"/>
  <c r="V50" i="2"/>
  <c r="AF52" i="18"/>
  <c r="AG10" i="18"/>
  <c r="AM14" i="6"/>
  <c r="AO14" i="6" s="1"/>
  <c r="AM37" i="11"/>
  <c r="AO37" i="11" s="1"/>
  <c r="AM50" i="10"/>
  <c r="AO50" i="10" s="1"/>
  <c r="AM42" i="10"/>
  <c r="AO42" i="10" s="1"/>
  <c r="AM40" i="17"/>
  <c r="AO40" i="17" s="1"/>
  <c r="AM52" i="8"/>
  <c r="AO52" i="8" s="1"/>
  <c r="AM20" i="8"/>
  <c r="AO20" i="8" s="1"/>
  <c r="AC26" i="18"/>
  <c r="AM50" i="7"/>
  <c r="AO50" i="7" s="1"/>
  <c r="AM42" i="7"/>
  <c r="AO42" i="7" s="1"/>
  <c r="AM30" i="4"/>
  <c r="AO30" i="4" s="1"/>
  <c r="AM20" i="4"/>
  <c r="AO20" i="4" s="1"/>
  <c r="AM50" i="15"/>
  <c r="AO50" i="15" s="1"/>
  <c r="AM26" i="15"/>
  <c r="AO26" i="15" s="1"/>
  <c r="AC32" i="2"/>
  <c r="P31" i="2"/>
  <c r="AB15" i="2"/>
  <c r="AM20" i="3"/>
  <c r="AO20" i="3" s="1"/>
  <c r="I51" i="2"/>
  <c r="AM46" i="3"/>
  <c r="AO46" i="3" s="1"/>
  <c r="AM41" i="14"/>
  <c r="AO41" i="14" s="1"/>
  <c r="AM40" i="10"/>
  <c r="AO40" i="10" s="1"/>
  <c r="AM52" i="4"/>
  <c r="AO52" i="4" s="1"/>
  <c r="AM36" i="4"/>
  <c r="AO36" i="4" s="1"/>
  <c r="AM40" i="15"/>
  <c r="AO40" i="15" s="1"/>
  <c r="H41" i="2"/>
  <c r="K40" i="2"/>
  <c r="I38" i="2"/>
  <c r="A167" i="9"/>
  <c r="AM50" i="14"/>
  <c r="AO50" i="14" s="1"/>
  <c r="AM42" i="14"/>
  <c r="AO42" i="14" s="1"/>
  <c r="AM41" i="13"/>
  <c r="AO41" i="13" s="1"/>
  <c r="AM40" i="12"/>
  <c r="AO40" i="12" s="1"/>
  <c r="AM20" i="11"/>
  <c r="AO20" i="11" s="1"/>
  <c r="AM41" i="10"/>
  <c r="AO41" i="10" s="1"/>
  <c r="AM40" i="9"/>
  <c r="AO40" i="9" s="1"/>
  <c r="AM30" i="17"/>
  <c r="AO30" i="17" s="1"/>
  <c r="AM42" i="8"/>
  <c r="AO42" i="8" s="1"/>
  <c r="AM43" i="7"/>
  <c r="AO43" i="7" s="1"/>
  <c r="AM51" i="20"/>
  <c r="AO51" i="20" s="1"/>
  <c r="AM31" i="6"/>
  <c r="AO31" i="6" s="1"/>
  <c r="AM21" i="6"/>
  <c r="AO21" i="6" s="1"/>
  <c r="AM40" i="5"/>
  <c r="AO40" i="5" s="1"/>
  <c r="AM53" i="4"/>
  <c r="AO53" i="4" s="1"/>
  <c r="AM37" i="4"/>
  <c r="AO37" i="4" s="1"/>
  <c r="AM31" i="3"/>
  <c r="AO31" i="3" s="1"/>
  <c r="AM21" i="3"/>
  <c r="AO21" i="3" s="1"/>
  <c r="AM41" i="15"/>
  <c r="AO41" i="15" s="1"/>
  <c r="AM53" i="16"/>
  <c r="AO53" i="16" s="1"/>
  <c r="AM37" i="16"/>
  <c r="AO37" i="16" s="1"/>
  <c r="AM30" i="9"/>
  <c r="AO30" i="9" s="1"/>
  <c r="AM52" i="17"/>
  <c r="AO52" i="17" s="1"/>
  <c r="AM36" i="17"/>
  <c r="AO36" i="17" s="1"/>
  <c r="AM41" i="20"/>
  <c r="AO41" i="20" s="1"/>
  <c r="AM51" i="6"/>
  <c r="AO51" i="6" s="1"/>
  <c r="AM31" i="15"/>
  <c r="AO31" i="15" s="1"/>
  <c r="AM51" i="16"/>
  <c r="AO51" i="16" s="1"/>
  <c r="AM43" i="16"/>
  <c r="AO43" i="16" s="1"/>
  <c r="AM21" i="14"/>
  <c r="AO21" i="14" s="1"/>
  <c r="AM20" i="13"/>
  <c r="AO20" i="13" s="1"/>
  <c r="AM53" i="12"/>
  <c r="AO53" i="12" s="1"/>
  <c r="AM37" i="12"/>
  <c r="AO37" i="12" s="1"/>
  <c r="AM51" i="11"/>
  <c r="AO51" i="11" s="1"/>
  <c r="AM21" i="10"/>
  <c r="AO21" i="10" s="1"/>
  <c r="AM53" i="9"/>
  <c r="AO53" i="9" s="1"/>
  <c r="AM37" i="9"/>
  <c r="AO37" i="9" s="1"/>
  <c r="AM51" i="17"/>
  <c r="AO51" i="17" s="1"/>
  <c r="AM40" i="7"/>
  <c r="AO40" i="7" s="1"/>
  <c r="AM40" i="20"/>
  <c r="AO40" i="20" s="1"/>
  <c r="AM52" i="5"/>
  <c r="AO52" i="5" s="1"/>
  <c r="AM37" i="5"/>
  <c r="AO37" i="5" s="1"/>
  <c r="AM31" i="5"/>
  <c r="AO31" i="5" s="1"/>
  <c r="AM21" i="5"/>
  <c r="AO21" i="5" s="1"/>
  <c r="AM50" i="4"/>
  <c r="AO50" i="4" s="1"/>
  <c r="AM42" i="4"/>
  <c r="AO42" i="4" s="1"/>
  <c r="AM36" i="3"/>
  <c r="AO36" i="3" s="1"/>
  <c r="AM42" i="16"/>
  <c r="AO42" i="16" s="1"/>
  <c r="AM20" i="14"/>
  <c r="AO20" i="14" s="1"/>
  <c r="AM37" i="13"/>
  <c r="AO37" i="13" s="1"/>
  <c r="AM36" i="12"/>
  <c r="AO36" i="12" s="1"/>
  <c r="AM37" i="10"/>
  <c r="AO37" i="10" s="1"/>
  <c r="AM36" i="9"/>
  <c r="AO36" i="9" s="1"/>
  <c r="AM42" i="17"/>
  <c r="AO42" i="17" s="1"/>
  <c r="AM31" i="8"/>
  <c r="AO31" i="8" s="1"/>
  <c r="AM31" i="7"/>
  <c r="AO31" i="7" s="1"/>
  <c r="AM42" i="6"/>
  <c r="AO42" i="6" s="1"/>
  <c r="AM51" i="5"/>
  <c r="AO51" i="5" s="1"/>
  <c r="AM36" i="5"/>
  <c r="AO36" i="5" s="1"/>
  <c r="AM51" i="3"/>
  <c r="AO51" i="3" s="1"/>
  <c r="AM43" i="3"/>
  <c r="AO43" i="3" s="1"/>
  <c r="AM53" i="15"/>
  <c r="AO53" i="15" s="1"/>
  <c r="AM37" i="15"/>
  <c r="AO37" i="15" s="1"/>
  <c r="AM53" i="14"/>
  <c r="AO53" i="14" s="1"/>
  <c r="AM37" i="14"/>
  <c r="AO37" i="14" s="1"/>
  <c r="AM51" i="12"/>
  <c r="AO51" i="12" s="1"/>
  <c r="AM43" i="12"/>
  <c r="AO43" i="12" s="1"/>
  <c r="AM41" i="11"/>
  <c r="AO41" i="11" s="1"/>
  <c r="AM52" i="10"/>
  <c r="AO52" i="10" s="1"/>
  <c r="AM36" i="10"/>
  <c r="AO36" i="10" s="1"/>
  <c r="AM51" i="9"/>
  <c r="AO51" i="9" s="1"/>
  <c r="AM43" i="9"/>
  <c r="AO43" i="9" s="1"/>
  <c r="AM41" i="17"/>
  <c r="AO41" i="17" s="1"/>
  <c r="AM53" i="8"/>
  <c r="AO53" i="8" s="1"/>
  <c r="AM37" i="8"/>
  <c r="AO37" i="8" s="1"/>
  <c r="AM21" i="8"/>
  <c r="AO21" i="8" s="1"/>
  <c r="AM21" i="7"/>
  <c r="AO21" i="7" s="1"/>
  <c r="AM31" i="20"/>
  <c r="AO31" i="20" s="1"/>
  <c r="AM21" i="20"/>
  <c r="AO21" i="20" s="1"/>
  <c r="AM41" i="6"/>
  <c r="AO41" i="6" s="1"/>
  <c r="AM50" i="5"/>
  <c r="AO50" i="5" s="1"/>
  <c r="AM43" i="5"/>
  <c r="AO43" i="5" s="1"/>
  <c r="AM42" i="3"/>
  <c r="AO42" i="3" s="1"/>
  <c r="AM52" i="15"/>
  <c r="AO52" i="15" s="1"/>
  <c r="A167" i="2"/>
  <c r="A167" i="17"/>
  <c r="A167" i="10"/>
  <c r="A112" i="16"/>
  <c r="A167" i="14"/>
  <c r="A112" i="11"/>
  <c r="AM40" i="13"/>
  <c r="AO40" i="13" s="1"/>
  <c r="AM43" i="6"/>
  <c r="AO43" i="6" s="1"/>
  <c r="A112" i="13"/>
  <c r="A112" i="20"/>
  <c r="A112" i="7"/>
  <c r="A167" i="15"/>
  <c r="A112" i="6"/>
  <c r="AM30" i="11"/>
  <c r="AO30" i="11" s="1"/>
  <c r="AM51" i="7"/>
  <c r="AO51" i="7" s="1"/>
  <c r="AM50" i="8"/>
  <c r="AO50" i="8" s="1"/>
  <c r="AM51" i="4"/>
  <c r="AO51" i="4" s="1"/>
  <c r="AM43" i="17"/>
  <c r="AO43" i="17" s="1"/>
  <c r="AM43" i="20"/>
  <c r="AO43" i="20" s="1"/>
  <c r="AM42" i="15"/>
  <c r="AO42" i="15" s="1"/>
  <c r="AM43" i="11"/>
  <c r="AO43" i="11" s="1"/>
  <c r="AM36" i="11"/>
  <c r="AO36" i="11" s="1"/>
  <c r="AM37" i="3"/>
  <c r="AO37" i="3" s="1"/>
  <c r="AM30" i="13"/>
  <c r="AO30" i="13" s="1"/>
  <c r="AM31" i="14"/>
  <c r="AO31" i="14" s="1"/>
  <c r="AM30" i="12"/>
  <c r="AO30" i="12" s="1"/>
  <c r="AM30" i="20"/>
  <c r="AO30" i="20" s="1"/>
  <c r="AM20" i="17"/>
  <c r="AO20" i="17" s="1"/>
  <c r="AM20" i="5"/>
  <c r="AO20" i="5" s="1"/>
  <c r="A112" i="3"/>
  <c r="A167" i="4"/>
  <c r="A112" i="8"/>
  <c r="AL103" i="18" l="1"/>
  <c r="AN103" i="18" s="1"/>
  <c r="AO120" i="12"/>
  <c r="AL98" i="18"/>
  <c r="AN98" i="18" s="1"/>
  <c r="AO119" i="14"/>
  <c r="AL106" i="18"/>
  <c r="AN106" i="18" s="1"/>
  <c r="AO119" i="10"/>
  <c r="AL129" i="18"/>
  <c r="AN129" i="18" s="1"/>
  <c r="AO120" i="16"/>
  <c r="AL128" i="18"/>
  <c r="AN128" i="18" s="1"/>
  <c r="AO119" i="16"/>
  <c r="AL121" i="18"/>
  <c r="AN121" i="18" s="1"/>
  <c r="AO120" i="5"/>
  <c r="AL123" i="18"/>
  <c r="AN123" i="18" s="1"/>
  <c r="AO120" i="4"/>
  <c r="AL69" i="18"/>
  <c r="AN69" i="18" s="1"/>
  <c r="AO64" i="8"/>
  <c r="AL57" i="18"/>
  <c r="AN57" i="18" s="1"/>
  <c r="AO64" i="13"/>
  <c r="AL75" i="18"/>
  <c r="AN75" i="18" s="1"/>
  <c r="AO64" i="6"/>
  <c r="AL56" i="18"/>
  <c r="AN56" i="18" s="1"/>
  <c r="AO65" i="14"/>
  <c r="AL55" i="18"/>
  <c r="AN55" i="18" s="1"/>
  <c r="AO64" i="14"/>
  <c r="AL84" i="18"/>
  <c r="AN84" i="18" s="1"/>
  <c r="AO65" i="15"/>
  <c r="AL77" i="18"/>
  <c r="AN77" i="18" s="1"/>
  <c r="AO64" i="5"/>
  <c r="AL70" i="18"/>
  <c r="AN70" i="18" s="1"/>
  <c r="AO65" i="8"/>
  <c r="AL59" i="18"/>
  <c r="AN59" i="18" s="1"/>
  <c r="AO64" i="12"/>
  <c r="AL66" i="18"/>
  <c r="AN66" i="18" s="1"/>
  <c r="AO65" i="9"/>
  <c r="AL85" i="18"/>
  <c r="AN85" i="18" s="1"/>
  <c r="AO64" i="16"/>
  <c r="AL60" i="18"/>
  <c r="AN60" i="18" s="1"/>
  <c r="AO65" i="12"/>
  <c r="AL79" i="18"/>
  <c r="AN79" i="18" s="1"/>
  <c r="AO64" i="4"/>
  <c r="AL81" i="18"/>
  <c r="AN81" i="18" s="1"/>
  <c r="AO64" i="3"/>
  <c r="AM43" i="18"/>
  <c r="AL86" i="18"/>
  <c r="AN86" i="18" s="1"/>
  <c r="AL74" i="18"/>
  <c r="AN74" i="18" s="1"/>
  <c r="AM25" i="18"/>
  <c r="AL68" i="18"/>
  <c r="AN68" i="18" s="1"/>
  <c r="AM19" i="18"/>
  <c r="AL62" i="18"/>
  <c r="AN62" i="18" s="1"/>
  <c r="AL78" i="18"/>
  <c r="AN78" i="18" s="1"/>
  <c r="AL73" i="18"/>
  <c r="AN73" i="18" s="1"/>
  <c r="AM20" i="18"/>
  <c r="AL63" i="18"/>
  <c r="AN63" i="18" s="1"/>
  <c r="AL80" i="18"/>
  <c r="AM12" i="2"/>
  <c r="AM64" i="2"/>
  <c r="AO64" i="2" s="1"/>
  <c r="AL65" i="18"/>
  <c r="AN65" i="18" s="1"/>
  <c r="AL64" i="18"/>
  <c r="AN64" i="18" s="1"/>
  <c r="AL82" i="18"/>
  <c r="AN82" i="18" s="1"/>
  <c r="AL58" i="18"/>
  <c r="AN58" i="18" s="1"/>
  <c r="AM24" i="18"/>
  <c r="AL67" i="18"/>
  <c r="AN67" i="18" s="1"/>
  <c r="AL61" i="18"/>
  <c r="AN61" i="18" s="1"/>
  <c r="AM29" i="18"/>
  <c r="AL72" i="18"/>
  <c r="AN72" i="18" s="1"/>
  <c r="AM40" i="18"/>
  <c r="AL83" i="18"/>
  <c r="AN83" i="18" s="1"/>
  <c r="AM33" i="18"/>
  <c r="AL76" i="18"/>
  <c r="AN76" i="18" s="1"/>
  <c r="AM28" i="18"/>
  <c r="AL71" i="18"/>
  <c r="AN71" i="18" s="1"/>
  <c r="Y9" i="2"/>
  <c r="H9" i="2"/>
  <c r="G9" i="2"/>
  <c r="G10" i="2"/>
  <c r="AB10" i="2"/>
  <c r="AL15" i="2"/>
  <c r="O9" i="2"/>
  <c r="S9" i="2"/>
  <c r="W10" i="2"/>
  <c r="AA9" i="2"/>
  <c r="F10" i="2"/>
  <c r="AL40" i="2"/>
  <c r="AL120" i="18"/>
  <c r="AN120" i="18" s="1"/>
  <c r="AL53" i="2"/>
  <c r="AL112" i="18"/>
  <c r="AN112" i="18" s="1"/>
  <c r="AL33" i="2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L30" i="2"/>
  <c r="AM9" i="13"/>
  <c r="AO9" i="13" s="1"/>
  <c r="AM10" i="16"/>
  <c r="AO10" i="16" s="1"/>
  <c r="AM9" i="14"/>
  <c r="AO9" i="14" s="1"/>
  <c r="AM9" i="6"/>
  <c r="AO9" i="6" s="1"/>
  <c r="AM10" i="8"/>
  <c r="AO10" i="8" s="1"/>
  <c r="AM9" i="16"/>
  <c r="AO9" i="16" s="1"/>
  <c r="AM9" i="12"/>
  <c r="AO9" i="12" s="1"/>
  <c r="AL120" i="2"/>
  <c r="AM9" i="20"/>
  <c r="AO9" i="20" s="1"/>
  <c r="AM9" i="7"/>
  <c r="AO9" i="7" s="1"/>
  <c r="AM9" i="9"/>
  <c r="AO9" i="9" s="1"/>
  <c r="AM10" i="15"/>
  <c r="AO10" i="15" s="1"/>
  <c r="AM10" i="3"/>
  <c r="AO10" i="3" s="1"/>
  <c r="AL31" i="2"/>
  <c r="AM9" i="8"/>
  <c r="AO9" i="8" s="1"/>
  <c r="AM10" i="12"/>
  <c r="AO10" i="12" s="1"/>
  <c r="AM9" i="10"/>
  <c r="AO9" i="10" s="1"/>
  <c r="AM9" i="5"/>
  <c r="AO9" i="5" s="1"/>
  <c r="AM10" i="20"/>
  <c r="AO10" i="20" s="1"/>
  <c r="AL119" i="2"/>
  <c r="AM9" i="11"/>
  <c r="AO9" i="11" s="1"/>
  <c r="AM10" i="17"/>
  <c r="AO10" i="17" s="1"/>
  <c r="AM9" i="3"/>
  <c r="AO9" i="3" s="1"/>
  <c r="AM10" i="6"/>
  <c r="AO10" i="6" s="1"/>
  <c r="AM10" i="10"/>
  <c r="AO10" i="10" s="1"/>
  <c r="AM9" i="15"/>
  <c r="AO9" i="15" s="1"/>
  <c r="AM10" i="5"/>
  <c r="AO10" i="5" s="1"/>
  <c r="AM10" i="7"/>
  <c r="AO10" i="7" s="1"/>
  <c r="AM10" i="13"/>
  <c r="AO10" i="13" s="1"/>
  <c r="AM10" i="4"/>
  <c r="AO10" i="4" s="1"/>
  <c r="AM10" i="11"/>
  <c r="AO10" i="11" s="1"/>
  <c r="AM10" i="9"/>
  <c r="AO10" i="9" s="1"/>
  <c r="AM10" i="14"/>
  <c r="AO10" i="14" s="1"/>
  <c r="AM9" i="4"/>
  <c r="AO9" i="4" s="1"/>
  <c r="AM9" i="17"/>
  <c r="AO9" i="17" s="1"/>
  <c r="AL114" i="18"/>
  <c r="AN114" i="18" s="1"/>
  <c r="AL39" i="2"/>
  <c r="AL127" i="18"/>
  <c r="AN127" i="18" s="1"/>
  <c r="AL22" i="2"/>
  <c r="AL25" i="2"/>
  <c r="AL14" i="2"/>
  <c r="AL45" i="2"/>
  <c r="AL47" i="2"/>
  <c r="AL28" i="2"/>
  <c r="AL50" i="2"/>
  <c r="AL18" i="2"/>
  <c r="AL27" i="2"/>
  <c r="AL41" i="2"/>
  <c r="AL49" i="2"/>
  <c r="AL38" i="2"/>
  <c r="AL12" i="2"/>
  <c r="AL16" i="2"/>
  <c r="AL34" i="2"/>
  <c r="AL36" i="2"/>
  <c r="G35" i="18"/>
  <c r="G10" i="18" s="1"/>
  <c r="G96" i="18"/>
  <c r="AL99" i="18"/>
  <c r="AN99" i="18" s="1"/>
  <c r="AL32" i="2"/>
  <c r="AL42" i="2"/>
  <c r="AL35" i="2"/>
  <c r="AM22" i="18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E10" i="18"/>
  <c r="D10" i="18"/>
  <c r="O10" i="18"/>
  <c r="AF9" i="18"/>
  <c r="O9" i="18"/>
  <c r="P10" i="18"/>
  <c r="Q10" i="18"/>
  <c r="P9" i="18"/>
  <c r="AL125" i="18"/>
  <c r="AN125" i="18" s="1"/>
  <c r="AL44" i="2"/>
  <c r="Z9" i="18"/>
  <c r="AB10" i="18"/>
  <c r="AA9" i="18"/>
  <c r="S10" i="18"/>
  <c r="AL17" i="2"/>
  <c r="X9" i="18"/>
  <c r="AL102" i="18"/>
  <c r="AN102" i="18" s="1"/>
  <c r="AL19" i="2"/>
  <c r="AL113" i="18"/>
  <c r="AN113" i="18" s="1"/>
  <c r="J9" i="18"/>
  <c r="S9" i="18"/>
  <c r="W9" i="18"/>
  <c r="AL116" i="18"/>
  <c r="AN116" i="18" s="1"/>
  <c r="AF10" i="18"/>
  <c r="AL37" i="2"/>
  <c r="AL100" i="18"/>
  <c r="AN100" i="18" s="1"/>
  <c r="N10" i="18"/>
  <c r="R9" i="18"/>
  <c r="F9" i="18"/>
  <c r="U9" i="18"/>
  <c r="AL124" i="18"/>
  <c r="AN124" i="18" s="1"/>
  <c r="AL52" i="2"/>
  <c r="D9" i="18"/>
  <c r="U10" i="18"/>
  <c r="AA10" i="18"/>
  <c r="H10" i="18"/>
  <c r="J10" i="18"/>
  <c r="AL26" i="2"/>
  <c r="E9" i="18"/>
  <c r="L9" i="18"/>
  <c r="AE9" i="18"/>
  <c r="G9" i="18"/>
  <c r="C10" i="18"/>
  <c r="X10" i="18"/>
  <c r="M9" i="18"/>
  <c r="Y9" i="18"/>
  <c r="V10" i="18"/>
  <c r="I10" i="18"/>
  <c r="T9" i="18"/>
  <c r="E10" i="18"/>
  <c r="Y10" i="18"/>
  <c r="V9" i="18"/>
  <c r="AL13" i="2"/>
  <c r="AL107" i="18"/>
  <c r="AN107" i="18" s="1"/>
  <c r="AL119" i="18"/>
  <c r="AN119" i="18" s="1"/>
  <c r="AL51" i="2"/>
  <c r="AL104" i="18"/>
  <c r="AL101" i="18"/>
  <c r="AN101" i="18" s="1"/>
  <c r="AL48" i="2"/>
  <c r="AL118" i="18"/>
  <c r="AN118" i="18" s="1"/>
  <c r="AL122" i="18"/>
  <c r="AN122" i="18" s="1"/>
  <c r="AL109" i="18"/>
  <c r="AN109" i="18" s="1"/>
  <c r="AL126" i="18"/>
  <c r="AN126" i="18" s="1"/>
  <c r="AL117" i="18"/>
  <c r="AN117" i="18" s="1"/>
  <c r="AL108" i="18"/>
  <c r="AN108" i="18" s="1"/>
  <c r="AL105" i="18"/>
  <c r="AN105" i="18" s="1"/>
  <c r="AL115" i="18"/>
  <c r="AN115" i="18" s="1"/>
  <c r="K10" i="18"/>
  <c r="AL46" i="2"/>
  <c r="AL111" i="18"/>
  <c r="AN111" i="18" s="1"/>
  <c r="AL29" i="2"/>
  <c r="AL43" i="2"/>
  <c r="AM32" i="18"/>
  <c r="AM36" i="18"/>
  <c r="AM41" i="18"/>
  <c r="AM37" i="18"/>
  <c r="AL35" i="18"/>
  <c r="AM18" i="18"/>
  <c r="AM35" i="18"/>
  <c r="AM39" i="18"/>
  <c r="AM23" i="18"/>
  <c r="AM26" i="18"/>
  <c r="AM31" i="18"/>
  <c r="AM16" i="18"/>
  <c r="AM30" i="18"/>
  <c r="AM34" i="18"/>
  <c r="AM21" i="18"/>
  <c r="AM14" i="18"/>
  <c r="AM15" i="18"/>
  <c r="AM42" i="18"/>
  <c r="AM17" i="18"/>
  <c r="AL21" i="2"/>
  <c r="AL20" i="2"/>
  <c r="AM27" i="18"/>
  <c r="AM38" i="18"/>
  <c r="AL18" i="18" l="1"/>
  <c r="AN104" i="18"/>
  <c r="AM9" i="2"/>
  <c r="AO9" i="2" s="1"/>
  <c r="AO12" i="2"/>
  <c r="AN28" i="18"/>
  <c r="AL37" i="18"/>
  <c r="AN37" i="18" s="1"/>
  <c r="AN80" i="18"/>
  <c r="AL43" i="18"/>
  <c r="AN43" i="18" s="1"/>
  <c r="AN33" i="18"/>
  <c r="AN20" i="18"/>
  <c r="AN14" i="18"/>
  <c r="AN40" i="18"/>
  <c r="AN39" i="18"/>
  <c r="AN21" i="18"/>
  <c r="AN38" i="18"/>
  <c r="AN35" i="18"/>
  <c r="AN18" i="18"/>
  <c r="AL53" i="18"/>
  <c r="AL52" i="18"/>
  <c r="AM52" i="18"/>
  <c r="AN52" i="18" s="1"/>
  <c r="AM12" i="18"/>
  <c r="AM53" i="18"/>
  <c r="AN53" i="18" s="1"/>
  <c r="AM13" i="18"/>
  <c r="AL34" i="18"/>
  <c r="AN34" i="18" s="1"/>
  <c r="AL26" i="18"/>
  <c r="AN26" i="18" s="1"/>
  <c r="AL10" i="2"/>
  <c r="AL9" i="2"/>
  <c r="AL41" i="18"/>
  <c r="AN41" i="18" s="1"/>
  <c r="AL30" i="18"/>
  <c r="AN30" i="18" s="1"/>
  <c r="AL15" i="18"/>
  <c r="AN15" i="18" s="1"/>
  <c r="AL14" i="18"/>
  <c r="AL33" i="18"/>
  <c r="AL29" i="18"/>
  <c r="AN29" i="18" s="1"/>
  <c r="AL39" i="18"/>
  <c r="AL16" i="18"/>
  <c r="AN16" i="18" s="1"/>
  <c r="AL21" i="18"/>
  <c r="AL23" i="18"/>
  <c r="AN23" i="18" s="1"/>
  <c r="AL19" i="18"/>
  <c r="AN19" i="18" s="1"/>
  <c r="AL22" i="18"/>
  <c r="AN22" i="18" s="1"/>
  <c r="AL96" i="18"/>
  <c r="AN96" i="18" s="1"/>
  <c r="AL31" i="18"/>
  <c r="AN31" i="18" s="1"/>
  <c r="AL95" i="18"/>
  <c r="AN95" i="18" s="1"/>
  <c r="AL25" i="18"/>
  <c r="AN25" i="18" s="1"/>
  <c r="AL32" i="18"/>
  <c r="AN32" i="18" s="1"/>
  <c r="AL36" i="18"/>
  <c r="AN36" i="18" s="1"/>
  <c r="AL12" i="18"/>
  <c r="AL20" i="18"/>
  <c r="AL28" i="18"/>
  <c r="AL24" i="18"/>
  <c r="AN24" i="18" s="1"/>
  <c r="AL40" i="18"/>
  <c r="AL13" i="18"/>
  <c r="AL42" i="18"/>
  <c r="AN42" i="18" s="1"/>
  <c r="AL17" i="18"/>
  <c r="AN17" i="18" s="1"/>
  <c r="AL38" i="18"/>
  <c r="AL27" i="18"/>
  <c r="AN27" i="18" s="1"/>
  <c r="AM10" i="18" l="1"/>
  <c r="AN13" i="18"/>
  <c r="AM9" i="18"/>
  <c r="AN12" i="18"/>
  <c r="AL10" i="18"/>
  <c r="AL9" i="18"/>
  <c r="AN9" i="18" l="1"/>
  <c r="AN10" i="18"/>
</calcChain>
</file>

<file path=xl/sharedStrings.xml><?xml version="1.0" encoding="utf-8"?>
<sst xmlns="http://schemas.openxmlformats.org/spreadsheetml/2006/main" count="4318" uniqueCount="75">
  <si>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</si>
  <si>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</si>
  <si>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</si>
  <si>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</si>
  <si>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</si>
  <si>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</si>
  <si>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</si>
  <si>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</si>
  <si>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</si>
  <si>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</si>
  <si>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</si>
  <si>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</si>
  <si>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</si>
  <si>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</si>
  <si>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</si>
  <si>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</si>
  <si>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</si>
  <si>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</si>
  <si>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</si>
  <si>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</si>
  <si>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</si>
  <si>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</si>
  <si>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</si>
  <si>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</si>
  <si>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</si>
  <si>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</si>
  <si>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</si>
  <si>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</si>
  <si>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</si>
  <si>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</si>
  <si>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</si>
  <si>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</si>
  <si>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</si>
  <si>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</si>
  <si>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</si>
  <si>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</si>
  <si>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</si>
  <si>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</si>
  <si>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</si>
  <si>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</si>
  <si>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</si>
  <si>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</si>
  <si>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</si>
  <si>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</si>
  <si>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</si>
  <si>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</si>
  <si>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</si>
  <si>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</si>
  <si>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</si>
  <si>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</si>
  <si>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</si>
  <si>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</si>
  <si>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</si>
  <si>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</si>
  <si>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</si>
  <si>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</si>
  <si>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</si>
  <si>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</si>
  <si>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</si>
  <si>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</si>
  <si>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</si>
  <si>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</si>
  <si>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</si>
  <si>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</si>
  <si>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</si>
  <si>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</si>
  <si>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</si>
  <si>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</si>
  <si>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</si>
  <si>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</si>
  <si>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</si>
  <si>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</si>
  <si>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Sistema Integrado de Subsidios DS 01</t>
  </si>
  <si>
    <t>Publicado el 06-02-2026</t>
  </si>
  <si>
    <t>PERIODO: 1990 - ENERO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</si>
</sst>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22"/>
      </bottom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76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3" fillId="0" borderId="18" xfId="0" applyNumberFormat="1" applyFont="1" applyFill="1" applyBorder="1"/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3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4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56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5" fillId="0" borderId="58" xfId="0" applyNumberFormat="1" applyFont="1" applyFill="1" applyBorder="1"/>
    <xf numFmtId="0" fontId="41" fillId="27" borderId="52" xfId="0" applyFont="1" applyFill="1" applyBorder="1" applyAlignment="1">
      <alignment horizontal="center" vertical="center" wrapText="1"/>
    </xf>
    <xf numFmtId="3" fontId="3" fillId="0" borderId="12" xfId="0" applyNumberFormat="1" applyFont="1" applyFill="1" applyBorder="1"/>
    <xf numFmtId="0" fontId="41" fillId="27" borderId="59" xfId="0" applyFont="1" applyFill="1" applyBorder="1" applyAlignment="1">
      <alignment horizontal="center" vertical="center" wrapText="1"/>
    </xf>
    <xf numFmtId="3" fontId="5" fillId="0" borderId="17" xfId="0" applyNumberFormat="1" applyFont="1" applyFill="1" applyBorder="1"/>
    <xf numFmtId="3" fontId="5" fillId="0" borderId="18" xfId="0" applyNumberFormat="1" applyFont="1" applyFill="1" applyBorder="1"/>
    <xf numFmtId="3" fontId="5" fillId="0" borderId="17" xfId="0" applyNumberFormat="1" applyFont="1" applyFill="1" applyBorder="1" applyAlignment="1">
      <alignment vertical="center"/>
    </xf>
    <xf numFmtId="3" fontId="5" fillId="0" borderId="18" xfId="0" applyNumberFormat="1" applyFont="1" applyFill="1" applyBorder="1" applyAlignment="1">
      <alignment vertical="center"/>
    </xf>
    <xf numFmtId="3" fontId="5" fillId="0" borderId="66" xfId="0" applyNumberFormat="1" applyFont="1" applyFill="1" applyBorder="1"/>
    <xf numFmtId="3" fontId="5" fillId="0" borderId="30" xfId="0" applyNumberFormat="1" applyFont="1" applyFill="1" applyBorder="1" applyAlignment="1">
      <alignment vertical="center"/>
    </xf>
    <xf numFmtId="3" fontId="5" fillId="0" borderId="27" xfId="0" applyNumberFormat="1" applyFont="1" applyFill="1" applyBorder="1" applyAlignment="1">
      <alignment vertical="center"/>
    </xf>
    <xf numFmtId="3" fontId="5" fillId="0" borderId="17" xfId="0" applyNumberFormat="1" applyFont="1" applyFill="1" applyBorder="1" applyAlignment="1">
      <alignment horizontal="right" vertical="center"/>
    </xf>
    <xf numFmtId="3" fontId="5" fillId="0" borderId="18" xfId="0" applyNumberFormat="1" applyFont="1" applyFill="1" applyBorder="1" applyAlignment="1">
      <alignment horizontal="right" vertical="center"/>
    </xf>
    <xf numFmtId="3" fontId="5" fillId="0" borderId="30" xfId="0" applyNumberFormat="1" applyFont="1" applyFill="1" applyBorder="1" applyAlignment="1">
      <alignment horizontal="right" vertical="center"/>
    </xf>
    <xf numFmtId="3" fontId="5" fillId="0" borderId="27" xfId="0" applyNumberFormat="1" applyFont="1" applyFill="1" applyBorder="1" applyAlignment="1">
      <alignment horizontal="right" vertical="center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5" fillId="0" borderId="46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3" fontId="42" fillId="28" borderId="57" xfId="0" applyNumberFormat="1" applyFont="1" applyFill="1" applyBorder="1" applyAlignment="1">
      <alignment horizontal="center" vertical="center"/>
    </xf>
    <xf numFmtId="3" fontId="42" fillId="28" borderId="51" xfId="0" applyNumberFormat="1" applyFont="1" applyFill="1" applyBorder="1" applyAlignment="1">
      <alignment horizontal="center" vertical="center"/>
    </xf>
    <xf numFmtId="3" fontId="42" fillId="28" borderId="10" xfId="0" applyNumberFormat="1" applyFont="1" applyFill="1" applyBorder="1" applyAlignment="1">
      <alignment horizontal="center" vertical="center"/>
    </xf>
    <xf numFmtId="3" fontId="42" fillId="28" borderId="63" xfId="0" applyNumberFormat="1" applyFont="1" applyFill="1" applyBorder="1" applyAlignment="1">
      <alignment horizontal="center" vertical="center"/>
    </xf>
    <xf numFmtId="3" fontId="42" fillId="28" borderId="61" xfId="0" applyNumberFormat="1" applyFont="1" applyFill="1" applyBorder="1" applyAlignment="1">
      <alignment horizontal="center" vertical="center"/>
    </xf>
    <xf numFmtId="3" fontId="42" fillId="28" borderId="62" xfId="0" applyNumberFormat="1" applyFont="1" applyFill="1" applyBorder="1" applyAlignment="1">
      <alignment horizontal="center" vertical="center"/>
    </xf>
    <xf numFmtId="1" fontId="5" fillId="0" borderId="52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1" fontId="6" fillId="0" borderId="52" xfId="0" quotePrefix="1" applyNumberFormat="1" applyFont="1" applyFill="1" applyBorder="1" applyAlignment="1">
      <alignment horizontal="center" vertical="center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1" xfId="0" applyFont="1" applyFill="1" applyBorder="1" applyAlignment="1">
      <alignment horizontal="center" vertical="center" wrapText="1"/>
    </xf>
    <xf numFmtId="0" fontId="41" fillId="27" borderId="55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5" xfId="0" applyFont="1" applyFill="1" applyBorder="1" applyAlignment="1">
      <alignment horizontal="center" vertical="center" wrapText="1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42" fillId="28" borderId="60" xfId="0" applyNumberFormat="1" applyFont="1" applyFill="1" applyBorder="1" applyAlignment="1">
      <alignment horizontal="center" vertical="center"/>
    </xf>
    <xf numFmtId="3" fontId="5" fillId="0" borderId="36" xfId="0" applyNumberFormat="1" applyFont="1" applyFill="1" applyBorder="1" applyAlignment="1">
      <alignment horizontal="left" vertical="center"/>
    </xf>
    <xf numFmtId="3" fontId="5" fillId="0" borderId="37" xfId="0" applyNumberFormat="1" applyFont="1" applyFill="1" applyBorder="1" applyAlignment="1">
      <alignment horizontal="left" vertical="center"/>
    </xf>
    <xf numFmtId="3" fontId="5" fillId="0" borderId="2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0" fontId="41" fillId="27" borderId="64" xfId="0" applyFont="1" applyFill="1" applyBorder="1" applyAlignment="1">
      <alignment horizontal="center" vertical="center" wrapText="1"/>
    </xf>
    <xf numFmtId="0" fontId="41" fillId="27" borderId="65" xfId="0" applyFont="1" applyFill="1" applyBorder="1" applyAlignment="1">
      <alignment horizontal="center" vertical="center" wrapText="1"/>
    </xf>
  </cellXfs>
  <cellStyles count="11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alculation 2" xfId="27" xr:uid="{00000000-0005-0000-0000-00001A000000}"/>
    <cellStyle name="Check Cell" xfId="28" xr:uid="{00000000-0005-0000-0000-00001B000000}"/>
    <cellStyle name="Dia" xfId="29" xr:uid="{00000000-0005-0000-0000-00001C000000}"/>
    <cellStyle name="Encabez1" xfId="30" xr:uid="{00000000-0005-0000-0000-00001D000000}"/>
    <cellStyle name="Encabez2" xfId="31" xr:uid="{00000000-0005-0000-0000-00001E000000}"/>
    <cellStyle name="Estilo 1" xfId="32" xr:uid="{00000000-0005-0000-0000-00001F000000}"/>
    <cellStyle name="Euro" xfId="33" xr:uid="{00000000-0005-0000-0000-000020000000}"/>
    <cellStyle name="Euro 2" xfId="34" xr:uid="{00000000-0005-0000-0000-000021000000}"/>
    <cellStyle name="Excel Built-in Comma" xfId="35" xr:uid="{00000000-0005-0000-0000-000022000000}"/>
    <cellStyle name="Excel Built-in Normal" xfId="36" xr:uid="{00000000-0005-0000-0000-000023000000}"/>
    <cellStyle name="Explanatory Text" xfId="37" xr:uid="{00000000-0005-0000-0000-000024000000}"/>
    <cellStyle name="Fijo" xfId="38" xr:uid="{00000000-0005-0000-0000-000025000000}"/>
    <cellStyle name="Financiero" xfId="39" xr:uid="{00000000-0005-0000-0000-000026000000}"/>
    <cellStyle name="Good" xfId="40" xr:uid="{00000000-0005-0000-0000-000027000000}"/>
    <cellStyle name="Heading 1" xfId="41" xr:uid="{00000000-0005-0000-0000-000028000000}"/>
    <cellStyle name="Heading 2" xfId="42" xr:uid="{00000000-0005-0000-0000-000029000000}"/>
    <cellStyle name="Heading 3" xfId="43" xr:uid="{00000000-0005-0000-0000-00002A000000}"/>
    <cellStyle name="Heading 4" xfId="44" xr:uid="{00000000-0005-0000-0000-00002B000000}"/>
    <cellStyle name="Input" xfId="45" xr:uid="{00000000-0005-0000-0000-00002C000000}"/>
    <cellStyle name="Input 2" xfId="46" xr:uid="{00000000-0005-0000-0000-00002D000000}"/>
    <cellStyle name="Linked Cell" xfId="47" xr:uid="{00000000-0005-0000-0000-00002E000000}"/>
    <cellStyle name="Millares [0] 2" xfId="48" xr:uid="{00000000-0005-0000-0000-00002F000000}"/>
    <cellStyle name="Millares 10" xfId="49" xr:uid="{00000000-0005-0000-0000-000030000000}"/>
    <cellStyle name="Millares 11" xfId="50" xr:uid="{00000000-0005-0000-0000-000031000000}"/>
    <cellStyle name="Millares 12" xfId="51" xr:uid="{00000000-0005-0000-0000-000032000000}"/>
    <cellStyle name="Millares 13" xfId="52" xr:uid="{00000000-0005-0000-0000-000033000000}"/>
    <cellStyle name="Millares 14" xfId="53" xr:uid="{00000000-0005-0000-0000-000034000000}"/>
    <cellStyle name="Millares 15" xfId="54" xr:uid="{00000000-0005-0000-0000-000035000000}"/>
    <cellStyle name="Millares 16" xfId="55" xr:uid="{00000000-0005-0000-0000-000036000000}"/>
    <cellStyle name="Millares 17" xfId="56" xr:uid="{00000000-0005-0000-0000-000037000000}"/>
    <cellStyle name="Millares 18" xfId="57" xr:uid="{00000000-0005-0000-0000-000038000000}"/>
    <cellStyle name="Millares 19" xfId="58" xr:uid="{00000000-0005-0000-0000-000039000000}"/>
    <cellStyle name="Millares 2" xfId="59" xr:uid="{00000000-0005-0000-0000-00003A000000}"/>
    <cellStyle name="Millares 20" xfId="60" xr:uid="{00000000-0005-0000-0000-00003B000000}"/>
    <cellStyle name="Millares 21" xfId="61" xr:uid="{00000000-0005-0000-0000-00003C000000}"/>
    <cellStyle name="Millares 3" xfId="62" xr:uid="{00000000-0005-0000-0000-00003D000000}"/>
    <cellStyle name="Millares 4" xfId="63" xr:uid="{00000000-0005-0000-0000-00003E000000}"/>
    <cellStyle name="Millares 5" xfId="64" xr:uid="{00000000-0005-0000-0000-00003F000000}"/>
    <cellStyle name="Millares 6" xfId="65" xr:uid="{00000000-0005-0000-0000-000040000000}"/>
    <cellStyle name="Millares 7" xfId="66" xr:uid="{00000000-0005-0000-0000-000041000000}"/>
    <cellStyle name="Millares 7 2" xfId="67" xr:uid="{00000000-0005-0000-0000-000042000000}"/>
    <cellStyle name="Millares 7 3" xfId="68" xr:uid="{00000000-0005-0000-0000-000043000000}"/>
    <cellStyle name="Millares 8" xfId="69" xr:uid="{00000000-0005-0000-0000-000044000000}"/>
    <cellStyle name="Millares 8 2" xfId="70" xr:uid="{00000000-0005-0000-0000-000045000000}"/>
    <cellStyle name="Millares 8 2 2" xfId="71" xr:uid="{00000000-0005-0000-0000-000046000000}"/>
    <cellStyle name="Millares 9" xfId="72" xr:uid="{00000000-0005-0000-0000-000047000000}"/>
    <cellStyle name="Monetario" xfId="73" xr:uid="{00000000-0005-0000-0000-000048000000}"/>
    <cellStyle name="Normal" xfId="0" builtinId="0"/>
    <cellStyle name="Normal 10" xfId="74" xr:uid="{00000000-0005-0000-0000-00004A000000}"/>
    <cellStyle name="Normal 10 2" xfId="75" xr:uid="{00000000-0005-0000-0000-00004B000000}"/>
    <cellStyle name="Normal 11" xfId="76" xr:uid="{00000000-0005-0000-0000-00004C000000}"/>
    <cellStyle name="Normal 12" xfId="77" xr:uid="{00000000-0005-0000-0000-00004D000000}"/>
    <cellStyle name="Normal 13" xfId="78" xr:uid="{00000000-0005-0000-0000-00004E000000}"/>
    <cellStyle name="Normal 14" xfId="79" xr:uid="{00000000-0005-0000-0000-00004F000000}"/>
    <cellStyle name="Normal 15" xfId="80" xr:uid="{00000000-0005-0000-0000-000050000000}"/>
    <cellStyle name="Normal 2" xfId="81" xr:uid="{00000000-0005-0000-0000-000051000000}"/>
    <cellStyle name="Normal 2 2" xfId="82" xr:uid="{00000000-0005-0000-0000-000052000000}"/>
    <cellStyle name="Normal 2 2 2" xfId="83" xr:uid="{00000000-0005-0000-0000-000053000000}"/>
    <cellStyle name="Normal 2 2 3" xfId="84" xr:uid="{00000000-0005-0000-0000-000054000000}"/>
    <cellStyle name="Normal 2 2 4" xfId="85" xr:uid="{00000000-0005-0000-0000-000055000000}"/>
    <cellStyle name="Normal 3" xfId="86" xr:uid="{00000000-0005-0000-0000-000056000000}"/>
    <cellStyle name="Normal 3 2" xfId="87" xr:uid="{00000000-0005-0000-0000-000057000000}"/>
    <cellStyle name="Normal 3 2 2" xfId="88" xr:uid="{00000000-0005-0000-0000-000058000000}"/>
    <cellStyle name="Normal 3 3" xfId="89" xr:uid="{00000000-0005-0000-0000-000059000000}"/>
    <cellStyle name="Normal 3 4" xfId="90" xr:uid="{00000000-0005-0000-0000-00005A000000}"/>
    <cellStyle name="Normal 4" xfId="91" xr:uid="{00000000-0005-0000-0000-00005B000000}"/>
    <cellStyle name="Normal 4 2" xfId="92" xr:uid="{00000000-0005-0000-0000-00005C000000}"/>
    <cellStyle name="Normal 5" xfId="93" xr:uid="{00000000-0005-0000-0000-00005D000000}"/>
    <cellStyle name="Normal 5 2" xfId="94" xr:uid="{00000000-0005-0000-0000-00005E000000}"/>
    <cellStyle name="Normal 6" xfId="95" xr:uid="{00000000-0005-0000-0000-00005F000000}"/>
    <cellStyle name="Normal 6 2" xfId="96" xr:uid="{00000000-0005-0000-0000-000060000000}"/>
    <cellStyle name="Normal 7" xfId="97" xr:uid="{00000000-0005-0000-0000-000061000000}"/>
    <cellStyle name="Normal 7 2" xfId="98" xr:uid="{00000000-0005-0000-0000-000062000000}"/>
    <cellStyle name="Normal 7 3" xfId="99" xr:uid="{00000000-0005-0000-0000-000063000000}"/>
    <cellStyle name="Normal 8" xfId="100" xr:uid="{00000000-0005-0000-0000-000064000000}"/>
    <cellStyle name="Normal 9" xfId="101" xr:uid="{00000000-0005-0000-0000-000065000000}"/>
    <cellStyle name="Note" xfId="102" xr:uid="{00000000-0005-0000-0000-000066000000}"/>
    <cellStyle name="Note 2" xfId="103" xr:uid="{00000000-0005-0000-0000-000067000000}"/>
    <cellStyle name="Output" xfId="104" xr:uid="{00000000-0005-0000-0000-000068000000}"/>
    <cellStyle name="Output 2" xfId="105" xr:uid="{00000000-0005-0000-0000-000069000000}"/>
    <cellStyle name="Porcentaje 2" xfId="106" xr:uid="{00000000-0005-0000-0000-00006A000000}"/>
    <cellStyle name="Porcentaje 3" xfId="107" xr:uid="{00000000-0005-0000-0000-00006B000000}"/>
    <cellStyle name="Porcentaje 3 2" xfId="108" xr:uid="{00000000-0005-0000-0000-00006C000000}"/>
    <cellStyle name="Porcentaje 3 2 2" xfId="109" xr:uid="{00000000-0005-0000-0000-00006D000000}"/>
    <cellStyle name="Porcentaje 3 3" xfId="110" xr:uid="{00000000-0005-0000-0000-00006E000000}"/>
    <cellStyle name="Porcentaje 4" xfId="111" xr:uid="{00000000-0005-0000-0000-00006F000000}"/>
    <cellStyle name="Porcentaje 5" xfId="112" xr:uid="{00000000-0005-0000-0000-000070000000}"/>
    <cellStyle name="Porcentaje 6" xfId="113" xr:uid="{00000000-0005-0000-0000-000071000000}"/>
    <cellStyle name="Porcentual 2" xfId="114" xr:uid="{00000000-0005-0000-0000-000072000000}"/>
    <cellStyle name="Title" xfId="115" xr:uid="{00000000-0005-0000-0000-000073000000}"/>
    <cellStyle name="Total 2" xfId="116" xr:uid="{00000000-0005-0000-0000-000074000000}"/>
    <cellStyle name="Warning Text" xfId="117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33CC33"/>
    <pageSetUpPr fitToPage="1"/>
  </sheetPr>
  <dimension ref="A1:W297"/>
  <sheetViews>
    <sheetView topLeftCell="A12" zoomScale="70" zoomScaleNormal="70" workbookViewId="0">
      <selection activeCell="S54" activeCellId="6" sqref="H54 I54 J54 K54 L54 M54 S54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74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43" t="s">
        <v>2</v>
      </c>
      <c r="B8" s="144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05" t="s">
        <v>5</v>
      </c>
    </row>
    <row r="9" spans="1:20" ht="12.75" customHeight="1" x14ac:dyDescent="0.2">
      <c r="A9" s="133" t="s">
        <v>23</v>
      </c>
      <c r="B9" s="145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34"/>
      <c r="B10" s="146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34"/>
      <c r="B11" s="131" t="s">
        <v>33</v>
      </c>
      <c r="C11" s="41" t="s">
        <v>0</v>
      </c>
      <c r="D11" s="76">
        <v>0</v>
      </c>
      <c r="E11" s="76">
        <v>0</v>
      </c>
      <c r="F11" s="76">
        <v>0</v>
      </c>
      <c r="G11" s="76">
        <v>0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  <c r="T11" s="76">
        <f t="shared" si="0"/>
        <v>0</v>
      </c>
    </row>
    <row r="12" spans="1:20" ht="12.75" customHeight="1" x14ac:dyDescent="0.2">
      <c r="A12" s="134"/>
      <c r="B12" s="132"/>
      <c r="C12" s="42" t="s">
        <v>22</v>
      </c>
      <c r="D12" s="78">
        <v>0</v>
      </c>
      <c r="E12" s="78">
        <v>0</v>
      </c>
      <c r="F12" s="78">
        <v>0</v>
      </c>
      <c r="G12" s="78">
        <v>0</v>
      </c>
      <c r="H12" s="78">
        <v>0</v>
      </c>
      <c r="I12" s="78">
        <v>0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78">
        <v>0</v>
      </c>
      <c r="T12" s="78">
        <f t="shared" si="0"/>
        <v>0</v>
      </c>
    </row>
    <row r="13" spans="1:20" ht="12.75" customHeight="1" x14ac:dyDescent="0.2">
      <c r="A13" s="134"/>
      <c r="B13" s="145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34"/>
      <c r="B14" s="146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34"/>
      <c r="B15" s="137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34"/>
      <c r="B16" s="138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34"/>
      <c r="B17" s="131" t="s">
        <v>26</v>
      </c>
      <c r="C17" s="41" t="s">
        <v>0</v>
      </c>
      <c r="D17" s="76">
        <v>0</v>
      </c>
      <c r="E17" s="76">
        <v>0</v>
      </c>
      <c r="F17" s="76">
        <v>0</v>
      </c>
      <c r="G17" s="76">
        <v>0</v>
      </c>
      <c r="H17" s="76">
        <v>0</v>
      </c>
      <c r="I17" s="76">
        <v>0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6">
        <v>0</v>
      </c>
      <c r="S17" s="76">
        <v>0</v>
      </c>
      <c r="T17" s="76">
        <f>SUM(D17:S17)</f>
        <v>0</v>
      </c>
    </row>
    <row r="18" spans="1:20" s="7" customFormat="1" ht="12.75" customHeight="1" x14ac:dyDescent="0.2">
      <c r="A18" s="134"/>
      <c r="B18" s="132"/>
      <c r="C18" s="42" t="s">
        <v>22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8">
        <v>0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0</v>
      </c>
      <c r="Q18" s="78">
        <v>0</v>
      </c>
      <c r="R18" s="78">
        <v>0</v>
      </c>
      <c r="S18" s="78">
        <v>0</v>
      </c>
      <c r="T18" s="78">
        <f t="shared" si="0"/>
        <v>0</v>
      </c>
    </row>
    <row r="19" spans="1:20" s="7" customFormat="1" ht="12.75" customHeight="1" x14ac:dyDescent="0.2">
      <c r="A19" s="134"/>
      <c r="B19" s="131" t="s">
        <v>69</v>
      </c>
      <c r="C19" s="41" t="s">
        <v>0</v>
      </c>
      <c r="D19" s="76">
        <v>0</v>
      </c>
      <c r="E19" s="76">
        <v>0</v>
      </c>
      <c r="F19" s="76">
        <v>0</v>
      </c>
      <c r="G19" s="76">
        <v>0</v>
      </c>
      <c r="H19" s="76">
        <v>0</v>
      </c>
      <c r="I19" s="76">
        <v>0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76">
        <v>0</v>
      </c>
      <c r="T19" s="76">
        <f t="shared" si="0"/>
        <v>0</v>
      </c>
    </row>
    <row r="20" spans="1:20" s="7" customFormat="1" ht="12.75" customHeight="1" x14ac:dyDescent="0.2">
      <c r="A20" s="134"/>
      <c r="B20" s="132"/>
      <c r="C20" s="42" t="s">
        <v>22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78">
        <v>0</v>
      </c>
      <c r="T20" s="78">
        <f t="shared" si="0"/>
        <v>0</v>
      </c>
    </row>
    <row r="21" spans="1:20" s="7" customFormat="1" ht="12.75" customHeight="1" x14ac:dyDescent="0.2">
      <c r="A21" s="134" t="s">
        <v>27</v>
      </c>
      <c r="B21" s="137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34"/>
      <c r="B22" s="138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34"/>
      <c r="B23" s="137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34"/>
      <c r="B24" s="138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34"/>
      <c r="B25" s="131" t="s">
        <v>58</v>
      </c>
      <c r="C25" s="41" t="s">
        <v>0</v>
      </c>
      <c r="D25" s="75">
        <v>0</v>
      </c>
      <c r="E25" s="75">
        <v>0</v>
      </c>
      <c r="F25" s="75">
        <v>0</v>
      </c>
      <c r="G25" s="75">
        <v>0</v>
      </c>
      <c r="H25" s="75">
        <v>6</v>
      </c>
      <c r="I25" s="75">
        <v>8</v>
      </c>
      <c r="J25" s="75">
        <v>12</v>
      </c>
      <c r="K25" s="75">
        <v>22</v>
      </c>
      <c r="L25" s="75">
        <v>2</v>
      </c>
      <c r="M25" s="75">
        <v>5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82</v>
      </c>
      <c r="T25" s="76">
        <f t="shared" si="0"/>
        <v>137</v>
      </c>
    </row>
    <row r="26" spans="1:20" ht="12.75" customHeight="1" x14ac:dyDescent="0.2">
      <c r="A26" s="134"/>
      <c r="B26" s="132"/>
      <c r="C26" s="42" t="s">
        <v>22</v>
      </c>
      <c r="D26" s="77">
        <v>0</v>
      </c>
      <c r="E26" s="77">
        <v>0</v>
      </c>
      <c r="F26" s="77">
        <v>0</v>
      </c>
      <c r="G26" s="77">
        <v>0</v>
      </c>
      <c r="H26" s="77">
        <v>2001</v>
      </c>
      <c r="I26" s="77">
        <v>2264</v>
      </c>
      <c r="J26" s="77">
        <v>3587</v>
      </c>
      <c r="K26" s="77">
        <v>6761</v>
      </c>
      <c r="L26" s="77">
        <v>530</v>
      </c>
      <c r="M26" s="77">
        <v>1732</v>
      </c>
      <c r="N26" s="77">
        <v>0</v>
      </c>
      <c r="O26" s="77">
        <v>0</v>
      </c>
      <c r="P26" s="77">
        <v>0</v>
      </c>
      <c r="Q26" s="77">
        <v>0</v>
      </c>
      <c r="R26" s="77">
        <v>0</v>
      </c>
      <c r="S26" s="77">
        <v>23083</v>
      </c>
      <c r="T26" s="78">
        <f t="shared" si="0"/>
        <v>39958</v>
      </c>
    </row>
    <row r="27" spans="1:20" ht="12.75" customHeight="1" x14ac:dyDescent="0.2">
      <c r="A27" s="134"/>
      <c r="B27" s="137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34"/>
      <c r="B28" s="138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34"/>
      <c r="B29" s="137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34"/>
      <c r="B30" s="138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34"/>
      <c r="B31" s="131" t="s">
        <v>72</v>
      </c>
      <c r="C31" s="41" t="s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f t="shared" si="0"/>
        <v>0</v>
      </c>
    </row>
    <row r="32" spans="1:20" ht="12.75" customHeight="1" x14ac:dyDescent="0.2">
      <c r="A32" s="134"/>
      <c r="B32" s="132"/>
      <c r="C32" s="42" t="s">
        <v>3</v>
      </c>
      <c r="D32" s="78">
        <v>0</v>
      </c>
      <c r="E32" s="78">
        <v>0</v>
      </c>
      <c r="F32" s="78">
        <v>0</v>
      </c>
      <c r="G32" s="78">
        <v>0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78">
        <v>0</v>
      </c>
      <c r="P32" s="78">
        <v>0</v>
      </c>
      <c r="Q32" s="78">
        <v>0</v>
      </c>
      <c r="R32" s="78">
        <v>0</v>
      </c>
      <c r="S32" s="78">
        <v>0</v>
      </c>
      <c r="T32" s="78">
        <f t="shared" si="0"/>
        <v>0</v>
      </c>
    </row>
    <row r="33" spans="1:23" s="7" customFormat="1" ht="12.75" customHeight="1" x14ac:dyDescent="0.2">
      <c r="A33" s="134"/>
      <c r="B33" s="137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34"/>
      <c r="B34" s="138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34"/>
      <c r="B35" s="131" t="s">
        <v>39</v>
      </c>
      <c r="C35" s="41" t="s">
        <v>0</v>
      </c>
      <c r="D35" s="76">
        <v>0</v>
      </c>
      <c r="E35" s="76">
        <v>0</v>
      </c>
      <c r="F35" s="76">
        <v>0</v>
      </c>
      <c r="G35" s="76">
        <v>0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f t="shared" si="0"/>
        <v>0</v>
      </c>
    </row>
    <row r="36" spans="1:23" s="7" customFormat="1" ht="12.75" customHeight="1" x14ac:dyDescent="0.2">
      <c r="A36" s="134"/>
      <c r="B36" s="132"/>
      <c r="C36" s="42" t="s">
        <v>3</v>
      </c>
      <c r="D36" s="78">
        <v>0</v>
      </c>
      <c r="E36" s="78">
        <v>0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78">
        <v>0</v>
      </c>
      <c r="T36" s="78">
        <f t="shared" si="0"/>
        <v>0</v>
      </c>
    </row>
    <row r="37" spans="1:23" s="7" customFormat="1" ht="12.75" customHeight="1" x14ac:dyDescent="0.2">
      <c r="A37" s="134"/>
      <c r="B37" s="131" t="s">
        <v>61</v>
      </c>
      <c r="C37" s="41" t="s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6">
        <f t="shared" si="0"/>
        <v>0</v>
      </c>
    </row>
    <row r="38" spans="1:23" s="7" customFormat="1" ht="12.75" customHeight="1" x14ac:dyDescent="0.2">
      <c r="A38" s="135"/>
      <c r="B38" s="132"/>
      <c r="C38" s="42" t="s">
        <v>3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106">
        <v>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78">
        <f t="shared" si="0"/>
        <v>0</v>
      </c>
    </row>
    <row r="39" spans="1:23" ht="12.75" customHeight="1" x14ac:dyDescent="0.2">
      <c r="A39" s="133" t="s">
        <v>41</v>
      </c>
      <c r="B39" s="137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34"/>
      <c r="B40" s="138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34"/>
      <c r="B41" s="137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34"/>
      <c r="B42" s="138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34"/>
      <c r="B43" s="137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34"/>
      <c r="B44" s="138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34"/>
      <c r="B45" s="131" t="s">
        <v>55</v>
      </c>
      <c r="C45" s="41" t="s">
        <v>0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76">
        <v>0</v>
      </c>
      <c r="T45" s="76">
        <f t="shared" si="0"/>
        <v>0</v>
      </c>
    </row>
    <row r="46" spans="1:23" ht="12.75" customHeight="1" x14ac:dyDescent="0.2">
      <c r="A46" s="134"/>
      <c r="B46" s="132"/>
      <c r="C46" s="43" t="s">
        <v>22</v>
      </c>
      <c r="D46" s="78">
        <v>0</v>
      </c>
      <c r="E46" s="78">
        <v>0</v>
      </c>
      <c r="F46" s="78">
        <v>0</v>
      </c>
      <c r="G46" s="78">
        <v>0</v>
      </c>
      <c r="H46" s="78">
        <v>0</v>
      </c>
      <c r="I46" s="78">
        <v>0</v>
      </c>
      <c r="J46" s="78">
        <v>0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78">
        <v>0</v>
      </c>
      <c r="Q46" s="78">
        <v>0</v>
      </c>
      <c r="R46" s="78">
        <v>0</v>
      </c>
      <c r="S46" s="78">
        <v>0</v>
      </c>
      <c r="T46" s="78">
        <f t="shared" si="0"/>
        <v>0</v>
      </c>
    </row>
    <row r="47" spans="1:23" ht="12.75" customHeight="1" x14ac:dyDescent="0.2">
      <c r="A47" s="134"/>
      <c r="B47" s="131" t="s">
        <v>68</v>
      </c>
      <c r="C47" s="41" t="s">
        <v>0</v>
      </c>
      <c r="D47" s="76">
        <v>0</v>
      </c>
      <c r="E47" s="76">
        <v>0</v>
      </c>
      <c r="F47" s="76">
        <v>0</v>
      </c>
      <c r="G47" s="76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  <c r="T47" s="76">
        <f t="shared" si="0"/>
        <v>0</v>
      </c>
    </row>
    <row r="48" spans="1:23" ht="12.75" customHeight="1" x14ac:dyDescent="0.2">
      <c r="A48" s="135"/>
      <c r="B48" s="132"/>
      <c r="C48" s="43" t="s">
        <v>22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8">
        <v>0</v>
      </c>
      <c r="L48" s="78">
        <v>0</v>
      </c>
      <c r="M48" s="78">
        <v>0</v>
      </c>
      <c r="N48" s="78">
        <v>0</v>
      </c>
      <c r="O48" s="78">
        <v>0</v>
      </c>
      <c r="P48" s="78">
        <v>0</v>
      </c>
      <c r="Q48" s="78">
        <v>0</v>
      </c>
      <c r="R48" s="78">
        <v>0</v>
      </c>
      <c r="S48" s="78">
        <v>0</v>
      </c>
      <c r="T48" s="78">
        <f t="shared" si="0"/>
        <v>0</v>
      </c>
    </row>
    <row r="49" spans="1:20" ht="12.75" customHeight="1" x14ac:dyDescent="0.2">
      <c r="A49" s="133" t="s">
        <v>30</v>
      </c>
      <c r="B49" s="131" t="s">
        <v>64</v>
      </c>
      <c r="C49" s="41" t="s">
        <v>0</v>
      </c>
      <c r="D49" s="76">
        <v>0</v>
      </c>
      <c r="E49" s="76">
        <v>0</v>
      </c>
      <c r="F49" s="76">
        <v>0</v>
      </c>
      <c r="G49" s="76">
        <v>0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  <c r="T49" s="76">
        <f t="shared" si="0"/>
        <v>0</v>
      </c>
    </row>
    <row r="50" spans="1:20" ht="12.75" customHeight="1" x14ac:dyDescent="0.2">
      <c r="A50" s="134"/>
      <c r="B50" s="132"/>
      <c r="C50" s="43" t="s">
        <v>22</v>
      </c>
      <c r="D50" s="78">
        <v>0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8">
        <v>0</v>
      </c>
      <c r="M50" s="78">
        <v>0</v>
      </c>
      <c r="N50" s="78">
        <v>0</v>
      </c>
      <c r="O50" s="78">
        <v>0</v>
      </c>
      <c r="P50" s="78">
        <v>0</v>
      </c>
      <c r="Q50" s="78">
        <v>0</v>
      </c>
      <c r="R50" s="78">
        <v>0</v>
      </c>
      <c r="S50" s="78">
        <v>0</v>
      </c>
      <c r="T50" s="78">
        <f t="shared" si="0"/>
        <v>0</v>
      </c>
    </row>
    <row r="51" spans="1:20" ht="12.75" customHeight="1" x14ac:dyDescent="0.2">
      <c r="A51" s="134"/>
      <c r="B51" s="131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36"/>
      <c r="B52" s="132"/>
      <c r="C52" s="43" t="s">
        <v>22</v>
      </c>
      <c r="D52" s="106">
        <v>0</v>
      </c>
      <c r="E52" s="106">
        <v>0</v>
      </c>
      <c r="F52" s="106">
        <v>0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13">
        <f t="shared" si="0"/>
        <v>0</v>
      </c>
    </row>
    <row r="53" spans="1:20" ht="12.75" customHeight="1" x14ac:dyDescent="0.2">
      <c r="A53" s="139"/>
      <c r="B53" s="141" t="s">
        <v>1</v>
      </c>
      <c r="C53" s="107" t="s">
        <v>0</v>
      </c>
      <c r="D53" s="108">
        <f>D9+D11+D13+D15+D17+D19+D21+D23+D25+D27+D29+D31+D33+D35+D37+D39+D41+D43+D45+D47+D49+D51</f>
        <v>0</v>
      </c>
      <c r="E53" s="108">
        <f t="shared" ref="E53:S53" si="1">E9+E11+E13+E15+E17+E19+E21+E23+E25+E27+E29+E31+E33+E35+E37+E39+E41+E43+E45+E47+E49+E51</f>
        <v>0</v>
      </c>
      <c r="F53" s="108">
        <f t="shared" si="1"/>
        <v>0</v>
      </c>
      <c r="G53" s="108">
        <f t="shared" si="1"/>
        <v>0</v>
      </c>
      <c r="H53" s="108">
        <f t="shared" si="1"/>
        <v>6</v>
      </c>
      <c r="I53" s="108">
        <f t="shared" si="1"/>
        <v>8</v>
      </c>
      <c r="J53" s="108">
        <f t="shared" si="1"/>
        <v>12</v>
      </c>
      <c r="K53" s="108">
        <f t="shared" si="1"/>
        <v>22</v>
      </c>
      <c r="L53" s="108">
        <f t="shared" si="1"/>
        <v>2</v>
      </c>
      <c r="M53" s="108">
        <f t="shared" si="1"/>
        <v>5</v>
      </c>
      <c r="N53" s="108">
        <f t="shared" si="1"/>
        <v>0</v>
      </c>
      <c r="O53" s="108">
        <f t="shared" si="1"/>
        <v>0</v>
      </c>
      <c r="P53" s="108">
        <f t="shared" si="1"/>
        <v>0</v>
      </c>
      <c r="Q53" s="108">
        <f t="shared" si="1"/>
        <v>0</v>
      </c>
      <c r="R53" s="108">
        <f t="shared" si="1"/>
        <v>0</v>
      </c>
      <c r="S53" s="108">
        <f t="shared" si="1"/>
        <v>82</v>
      </c>
      <c r="T53" s="108">
        <f t="shared" si="0"/>
        <v>137</v>
      </c>
    </row>
    <row r="54" spans="1:20" ht="12.75" customHeight="1" thickBot="1" x14ac:dyDescent="0.25">
      <c r="A54" s="140"/>
      <c r="B54" s="142"/>
      <c r="C54" s="109" t="s">
        <v>22</v>
      </c>
      <c r="D54" s="110">
        <f>D10+D12+D14+D16+D18+D20+D22+D24+D26+D28+D30+D32+D34+D36+D38+D40+D42+D44+D46+D48+D50+D52</f>
        <v>0</v>
      </c>
      <c r="E54" s="110">
        <f t="shared" ref="E54:S54" si="2">E10+E12+E14+E16+E18+E20+E22+E24+E26+E28+E30+E32+E34+E36+E38+E40+E42+E44+E46+E48+E50+E52</f>
        <v>0</v>
      </c>
      <c r="F54" s="110">
        <f t="shared" si="2"/>
        <v>0</v>
      </c>
      <c r="G54" s="110">
        <f t="shared" si="2"/>
        <v>0</v>
      </c>
      <c r="H54" s="110">
        <f t="shared" si="2"/>
        <v>2001</v>
      </c>
      <c r="I54" s="110">
        <f t="shared" si="2"/>
        <v>2264</v>
      </c>
      <c r="J54" s="110">
        <f t="shared" si="2"/>
        <v>3587</v>
      </c>
      <c r="K54" s="110">
        <f t="shared" si="2"/>
        <v>6761</v>
      </c>
      <c r="L54" s="110">
        <f t="shared" si="2"/>
        <v>530</v>
      </c>
      <c r="M54" s="110">
        <f t="shared" si="2"/>
        <v>1732</v>
      </c>
      <c r="N54" s="110">
        <f t="shared" si="2"/>
        <v>0</v>
      </c>
      <c r="O54" s="110">
        <f t="shared" si="2"/>
        <v>0</v>
      </c>
      <c r="P54" s="110">
        <f t="shared" si="2"/>
        <v>0</v>
      </c>
      <c r="Q54" s="110">
        <f t="shared" si="2"/>
        <v>0</v>
      </c>
      <c r="R54" s="110">
        <f t="shared" si="2"/>
        <v>0</v>
      </c>
      <c r="S54" s="110">
        <f t="shared" si="2"/>
        <v>23083</v>
      </c>
      <c r="T54" s="110">
        <f>SUM(D54:S54)</f>
        <v>39958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73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5" t="str">
        <f>A6</f>
        <v>PERIODO: 1990 - ENERO 2026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43" t="s">
        <v>2</v>
      </c>
      <c r="B66" s="144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33" t="s">
        <v>23</v>
      </c>
      <c r="B67" s="145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34"/>
      <c r="B68" s="146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34"/>
      <c r="B69" s="145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34"/>
      <c r="B70" s="146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34"/>
      <c r="B71" s="145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34"/>
      <c r="B72" s="146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34"/>
      <c r="B73" s="137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34"/>
      <c r="B74" s="138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34"/>
      <c r="B75" s="131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34"/>
      <c r="B76" s="132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34"/>
      <c r="B77" s="131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34"/>
      <c r="B78" s="132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34" t="s">
        <v>27</v>
      </c>
      <c r="B79" s="137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34"/>
      <c r="B80" s="138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34"/>
      <c r="B81" s="137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34"/>
      <c r="B82" s="138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34"/>
      <c r="B83" s="131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34"/>
      <c r="B84" s="132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34"/>
      <c r="B85" s="137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34"/>
      <c r="B86" s="138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34"/>
      <c r="B87" s="137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34"/>
      <c r="B88" s="138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34"/>
      <c r="B89" s="131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34"/>
      <c r="B90" s="132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34"/>
      <c r="B91" s="137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34"/>
      <c r="B92" s="138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34"/>
      <c r="B93" s="131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34"/>
      <c r="B94" s="132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34"/>
      <c r="B95" s="131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5"/>
      <c r="B96" s="132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33" t="s">
        <v>41</v>
      </c>
      <c r="B97" s="137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34"/>
      <c r="B98" s="138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34"/>
      <c r="B99" s="137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34"/>
      <c r="B100" s="138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34"/>
      <c r="B101" s="137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34"/>
      <c r="B102" s="138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34"/>
      <c r="B103" s="131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34"/>
      <c r="B104" s="132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34"/>
      <c r="B105" s="131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5"/>
      <c r="B106" s="132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33" t="s">
        <v>30</v>
      </c>
      <c r="B107" s="131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34"/>
      <c r="B108" s="132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34"/>
      <c r="B109" s="131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36"/>
      <c r="B110" s="132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39"/>
      <c r="B111" s="141" t="s">
        <v>1</v>
      </c>
      <c r="C111" s="107" t="s">
        <v>0</v>
      </c>
      <c r="D111" s="108">
        <f>D67+D69+D71+D73+D75+D77+D79+D81+D83+D85+D87+D89+D91+D93+D95+D97+D99+D101+D103+D105+D107+D109</f>
        <v>0</v>
      </c>
      <c r="E111" s="108">
        <f t="shared" ref="E111:S111" si="4">E67+E69+E71+E73+E75+E77+E79+E81+E83+E85+E87+E89+E91+E93+E95+E97+E99+E101+E103+E105+E107+E109</f>
        <v>0</v>
      </c>
      <c r="F111" s="108">
        <f t="shared" si="4"/>
        <v>0</v>
      </c>
      <c r="G111" s="108">
        <f t="shared" si="4"/>
        <v>0</v>
      </c>
      <c r="H111" s="108">
        <f t="shared" si="4"/>
        <v>0</v>
      </c>
      <c r="I111" s="108">
        <f t="shared" si="4"/>
        <v>0</v>
      </c>
      <c r="J111" s="108">
        <f t="shared" si="4"/>
        <v>0</v>
      </c>
      <c r="K111" s="108">
        <f t="shared" si="4"/>
        <v>0</v>
      </c>
      <c r="L111" s="108">
        <f t="shared" si="4"/>
        <v>0</v>
      </c>
      <c r="M111" s="108">
        <f t="shared" si="4"/>
        <v>0</v>
      </c>
      <c r="N111" s="108">
        <f t="shared" si="4"/>
        <v>0</v>
      </c>
      <c r="O111" s="108">
        <f t="shared" si="4"/>
        <v>0</v>
      </c>
      <c r="P111" s="108">
        <f t="shared" si="4"/>
        <v>0</v>
      </c>
      <c r="Q111" s="108">
        <f t="shared" si="4"/>
        <v>0</v>
      </c>
      <c r="R111" s="108">
        <f t="shared" si="4"/>
        <v>0</v>
      </c>
      <c r="S111" s="108">
        <f t="shared" si="4"/>
        <v>0</v>
      </c>
      <c r="T111" s="108">
        <f t="shared" si="3"/>
        <v>0</v>
      </c>
    </row>
    <row r="112" spans="1:20" ht="12.75" customHeight="1" thickBot="1" x14ac:dyDescent="0.25">
      <c r="A112" s="140"/>
      <c r="B112" s="142"/>
      <c r="C112" s="109" t="s">
        <v>22</v>
      </c>
      <c r="D112" s="110">
        <f>D68+D70+D72+D74+D76+D78+D80+D82+D84+D86+D88+D90+D92+D94+D96+D98+D100+D102+D104+D106+D108+D110</f>
        <v>0</v>
      </c>
      <c r="E112" s="110">
        <f t="shared" ref="E112:S112" si="5">E68+E70+E72+E74+E76+E78+E80+E82+E84+E86+E88+E90+E92+E94+E96+E98+E100+E102+E104+E106+E108+E110</f>
        <v>0</v>
      </c>
      <c r="F112" s="110">
        <f t="shared" si="5"/>
        <v>0</v>
      </c>
      <c r="G112" s="110">
        <f t="shared" si="5"/>
        <v>0</v>
      </c>
      <c r="H112" s="110">
        <f t="shared" si="5"/>
        <v>0</v>
      </c>
      <c r="I112" s="110">
        <f t="shared" si="5"/>
        <v>0</v>
      </c>
      <c r="J112" s="110">
        <f t="shared" si="5"/>
        <v>0</v>
      </c>
      <c r="K112" s="110">
        <f t="shared" si="5"/>
        <v>0</v>
      </c>
      <c r="L112" s="110">
        <f t="shared" si="5"/>
        <v>0</v>
      </c>
      <c r="M112" s="110">
        <f t="shared" si="5"/>
        <v>0</v>
      </c>
      <c r="N112" s="110">
        <f t="shared" si="5"/>
        <v>0</v>
      </c>
      <c r="O112" s="110">
        <f t="shared" si="5"/>
        <v>0</v>
      </c>
      <c r="P112" s="110">
        <f t="shared" si="5"/>
        <v>0</v>
      </c>
      <c r="Q112" s="110">
        <f t="shared" si="5"/>
        <v>0</v>
      </c>
      <c r="R112" s="110">
        <f t="shared" si="5"/>
        <v>0</v>
      </c>
      <c r="S112" s="110">
        <f t="shared" si="5"/>
        <v>0</v>
      </c>
      <c r="T112" s="110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06-02-2026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M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:AL9" si="2">AK12+AK14+AK16+AK18+AK20+AK22+AK24+AK26+AK28+AK30+AK32+AK34+AK36+AK38+AK40+AK42+AK44+AK46+AK48+AK50+AK52+AK54</f>
        <v>16147</v>
      </c>
      <c r="AL9" s="50">
        <f t="shared" si="2"/>
        <v>16590</v>
      </c>
      <c r="AM9" s="50">
        <f t="shared" si="1"/>
        <v>6335</v>
      </c>
      <c r="AN9" s="116">
        <f t="shared" ref="AN9" si="3">AN12+AN14+AN16+AN18+AN20+AN22+AN24+AN26+AN28+AN30+AN32+AN34+AN36+AN38+AN40+AN42+AN44+AN46+AN48+AN50+AN52+AN54</f>
        <v>22</v>
      </c>
      <c r="AO9" s="31">
        <f>SUM(D9:AN9)</f>
        <v>526200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419730</v>
      </c>
      <c r="E10" s="51">
        <f t="shared" si="4"/>
        <v>467986</v>
      </c>
      <c r="F10" s="51">
        <f t="shared" si="4"/>
        <v>543065</v>
      </c>
      <c r="G10" s="51">
        <f t="shared" si="4"/>
        <v>667599</v>
      </c>
      <c r="H10" s="51">
        <f t="shared" si="4"/>
        <v>495984</v>
      </c>
      <c r="I10" s="51">
        <f t="shared" si="4"/>
        <v>553505</v>
      </c>
      <c r="J10" s="51">
        <f t="shared" si="4"/>
        <v>682725</v>
      </c>
      <c r="K10" s="51">
        <f t="shared" si="4"/>
        <v>657482</v>
      </c>
      <c r="L10" s="51">
        <f t="shared" si="4"/>
        <v>707634</v>
      </c>
      <c r="M10" s="51">
        <f t="shared" si="4"/>
        <v>699161</v>
      </c>
      <c r="N10" s="51">
        <f t="shared" si="4"/>
        <v>653294</v>
      </c>
      <c r="O10" s="51">
        <f t="shared" si="4"/>
        <v>762197</v>
      </c>
      <c r="P10" s="51">
        <f t="shared" si="4"/>
        <v>1192925</v>
      </c>
      <c r="Q10" s="51">
        <f t="shared" si="4"/>
        <v>1714976</v>
      </c>
      <c r="R10" s="51">
        <f t="shared" si="4"/>
        <v>1758214</v>
      </c>
      <c r="S10" s="51">
        <f t="shared" si="4"/>
        <v>1739334</v>
      </c>
      <c r="T10" s="51">
        <f t="shared" si="4"/>
        <v>3437181</v>
      </c>
      <c r="U10" s="51">
        <f t="shared" si="4"/>
        <v>3624178</v>
      </c>
      <c r="V10" s="51">
        <f t="shared" si="4"/>
        <v>3122365.3299999996</v>
      </c>
      <c r="W10" s="51">
        <f t="shared" si="4"/>
        <v>4151493.2800000003</v>
      </c>
      <c r="X10" s="51">
        <f t="shared" si="4"/>
        <v>7204059.9000000004</v>
      </c>
      <c r="Y10" s="51">
        <f t="shared" si="4"/>
        <v>10249441.33</v>
      </c>
      <c r="Z10" s="51">
        <f t="shared" si="4"/>
        <v>5901076.8299999991</v>
      </c>
      <c r="AA10" s="51">
        <f t="shared" si="4"/>
        <v>4696298.82</v>
      </c>
      <c r="AB10" s="51">
        <f t="shared" si="4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M10" si="5">AD13+AD15+AD17+AD19+AD21+AD23+AD25+AD27+AD29+AD31+AD33+AD35+AD37+AD39+AD41+AD43+AD45+AD47+AD49+AD51+AD53+AD55</f>
        <v>5332479.5200000005</v>
      </c>
      <c r="AE10" s="51">
        <f t="shared" si="5"/>
        <v>7859925.9589999989</v>
      </c>
      <c r="AF10" s="51">
        <f t="shared" si="5"/>
        <v>4994632.9600000009</v>
      </c>
      <c r="AG10" s="51">
        <f t="shared" si="5"/>
        <v>6122512.2470084028</v>
      </c>
      <c r="AH10" s="51">
        <f t="shared" si="5"/>
        <v>5846997.4210000001</v>
      </c>
      <c r="AI10" s="51">
        <f t="shared" si="5"/>
        <v>5711801.7016000003</v>
      </c>
      <c r="AJ10" s="51">
        <f t="shared" si="5"/>
        <v>8313721.9360000007</v>
      </c>
      <c r="AK10" s="51">
        <f t="shared" ref="AK10:AL10" si="6">AK13+AK15+AK17+AK19+AK21+AK23+AK25+AK27+AK29+AK31+AK33+AK35+AK37+AK39+AK41+AK43+AK45+AK47+AK49+AK51+AK53+AK55</f>
        <v>6375299.4371000007</v>
      </c>
      <c r="AL10" s="51">
        <f t="shared" si="6"/>
        <v>10793511.727999998</v>
      </c>
      <c r="AM10" s="51">
        <f t="shared" si="5"/>
        <v>6046950.7749000005</v>
      </c>
      <c r="AN10" s="51">
        <f t="shared" ref="AN10" si="7">AN13+AN15+AN17+AN19+AN21+AN23+AN25+AN27+AN29+AN31+AN33+AN35+AN37+AN39+AN41+AN43+AN45+AN47+AN49+AN51+AN53+AN55</f>
        <v>6761</v>
      </c>
      <c r="AO10" s="33">
        <f>SUM(D10:AN10)</f>
        <v>133225209.09376967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1192</v>
      </c>
      <c r="E12" s="59">
        <f t="shared" si="8"/>
        <v>1103</v>
      </c>
      <c r="F12" s="59">
        <f t="shared" si="8"/>
        <v>870</v>
      </c>
      <c r="G12" s="59">
        <f t="shared" si="8"/>
        <v>946</v>
      </c>
      <c r="H12" s="59">
        <f t="shared" si="8"/>
        <v>971</v>
      </c>
      <c r="I12" s="59">
        <f t="shared" si="8"/>
        <v>1086</v>
      </c>
      <c r="J12" s="59">
        <f t="shared" si="8"/>
        <v>1560</v>
      </c>
      <c r="K12" s="59">
        <f t="shared" si="8"/>
        <v>1592</v>
      </c>
      <c r="L12" s="59">
        <f t="shared" si="8"/>
        <v>1446</v>
      </c>
      <c r="M12" s="59">
        <f t="shared" si="8"/>
        <v>1492</v>
      </c>
      <c r="N12" s="59">
        <f t="shared" si="8"/>
        <v>1782</v>
      </c>
      <c r="O12" s="59">
        <f t="shared" si="8"/>
        <v>1862</v>
      </c>
      <c r="P12" s="59">
        <f t="shared" si="8"/>
        <v>2485</v>
      </c>
      <c r="Q12" s="59">
        <f t="shared" si="8"/>
        <v>2100</v>
      </c>
      <c r="R12" s="59">
        <f t="shared" si="8"/>
        <v>2926</v>
      </c>
      <c r="S12" s="59">
        <f t="shared" si="8"/>
        <v>2750</v>
      </c>
      <c r="T12" s="59">
        <f t="shared" si="8"/>
        <v>1307</v>
      </c>
      <c r="U12" s="59">
        <f t="shared" si="8"/>
        <v>3004</v>
      </c>
      <c r="V12" s="59">
        <f t="shared" si="8"/>
        <v>430</v>
      </c>
      <c r="W12" s="59">
        <f t="shared" si="8"/>
        <v>759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31663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131960</v>
      </c>
      <c r="E13" s="60">
        <f t="shared" si="14"/>
        <v>122230</v>
      </c>
      <c r="F13" s="60">
        <f t="shared" si="14"/>
        <v>119620</v>
      </c>
      <c r="G13" s="60">
        <f t="shared" si="14"/>
        <v>126900</v>
      </c>
      <c r="H13" s="60">
        <f t="shared" si="14"/>
        <v>123370</v>
      </c>
      <c r="I13" s="60">
        <f t="shared" si="14"/>
        <v>142860</v>
      </c>
      <c r="J13" s="60">
        <f t="shared" si="14"/>
        <v>209380</v>
      </c>
      <c r="K13" s="60">
        <f t="shared" si="14"/>
        <v>221660</v>
      </c>
      <c r="L13" s="60">
        <f t="shared" si="14"/>
        <v>201990</v>
      </c>
      <c r="M13" s="60">
        <f t="shared" si="14"/>
        <v>198990</v>
      </c>
      <c r="N13" s="60">
        <f t="shared" si="14"/>
        <v>253850</v>
      </c>
      <c r="O13" s="60">
        <f t="shared" si="14"/>
        <v>233690</v>
      </c>
      <c r="P13" s="60">
        <f t="shared" si="14"/>
        <v>359035</v>
      </c>
      <c r="Q13" s="60">
        <f t="shared" si="14"/>
        <v>333905</v>
      </c>
      <c r="R13" s="60">
        <f t="shared" si="14"/>
        <v>448740</v>
      </c>
      <c r="S13" s="60">
        <f t="shared" si="14"/>
        <v>468960</v>
      </c>
      <c r="T13" s="60">
        <f t="shared" si="14"/>
        <v>210060</v>
      </c>
      <c r="U13" s="60">
        <f t="shared" si="14"/>
        <v>695054</v>
      </c>
      <c r="V13" s="60">
        <f t="shared" si="14"/>
        <v>150773.01</v>
      </c>
      <c r="W13" s="60">
        <f t="shared" si="14"/>
        <v>274012.49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5027039.5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250</v>
      </c>
      <c r="F14" s="59">
        <f t="shared" si="19"/>
        <v>1097</v>
      </c>
      <c r="G14" s="59">
        <f t="shared" si="19"/>
        <v>1768</v>
      </c>
      <c r="H14" s="59">
        <f t="shared" si="19"/>
        <v>659</v>
      </c>
      <c r="I14" s="59">
        <f t="shared" si="19"/>
        <v>926</v>
      </c>
      <c r="J14" s="59">
        <f t="shared" si="19"/>
        <v>938</v>
      </c>
      <c r="K14" s="59">
        <f t="shared" si="19"/>
        <v>748</v>
      </c>
      <c r="L14" s="59">
        <f t="shared" si="19"/>
        <v>963</v>
      </c>
      <c r="M14" s="59">
        <f t="shared" si="19"/>
        <v>819</v>
      </c>
      <c r="N14" s="59">
        <f t="shared" si="19"/>
        <v>530</v>
      </c>
      <c r="O14" s="59">
        <f t="shared" si="19"/>
        <v>1000</v>
      </c>
      <c r="P14" s="59">
        <f t="shared" si="19"/>
        <v>817</v>
      </c>
      <c r="Q14" s="59">
        <f t="shared" si="19"/>
        <v>2647</v>
      </c>
      <c r="R14" s="59">
        <f t="shared" si="19"/>
        <v>449</v>
      </c>
      <c r="S14" s="59">
        <f t="shared" si="19"/>
        <v>9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13620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26396</v>
      </c>
      <c r="F15" s="60">
        <f t="shared" si="24"/>
        <v>88645</v>
      </c>
      <c r="G15" s="60">
        <f t="shared" si="24"/>
        <v>182859</v>
      </c>
      <c r="H15" s="60">
        <f t="shared" si="24"/>
        <v>83884</v>
      </c>
      <c r="I15" s="60">
        <f t="shared" si="24"/>
        <v>80445</v>
      </c>
      <c r="J15" s="60">
        <f t="shared" si="24"/>
        <v>86465</v>
      </c>
      <c r="K15" s="60">
        <f t="shared" si="24"/>
        <v>55632</v>
      </c>
      <c r="L15" s="60">
        <f t="shared" si="24"/>
        <v>113244</v>
      </c>
      <c r="M15" s="60">
        <f t="shared" si="24"/>
        <v>106181</v>
      </c>
      <c r="N15" s="60">
        <f t="shared" si="24"/>
        <v>67834</v>
      </c>
      <c r="O15" s="60">
        <f t="shared" si="24"/>
        <v>129732</v>
      </c>
      <c r="P15" s="60">
        <f t="shared" si="24"/>
        <v>111654</v>
      </c>
      <c r="Q15" s="60">
        <f t="shared" si="24"/>
        <v>396975</v>
      </c>
      <c r="R15" s="60">
        <f t="shared" si="24"/>
        <v>67170</v>
      </c>
      <c r="S15" s="60">
        <f t="shared" si="24"/>
        <v>1350</v>
      </c>
      <c r="T15" s="60">
        <f t="shared" si="24"/>
        <v>3412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1601878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150</v>
      </c>
      <c r="J16" s="59">
        <f t="shared" si="29"/>
        <v>400</v>
      </c>
      <c r="K16" s="59">
        <f t="shared" si="29"/>
        <v>600</v>
      </c>
      <c r="L16" s="59">
        <f t="shared" si="29"/>
        <v>310</v>
      </c>
      <c r="M16" s="59">
        <f t="shared" si="29"/>
        <v>278</v>
      </c>
      <c r="N16" s="59">
        <f t="shared" si="29"/>
        <v>322</v>
      </c>
      <c r="O16" s="59">
        <f t="shared" si="29"/>
        <v>640</v>
      </c>
      <c r="P16" s="59">
        <f t="shared" si="29"/>
        <v>1187</v>
      </c>
      <c r="Q16" s="59">
        <f t="shared" si="29"/>
        <v>1769</v>
      </c>
      <c r="R16" s="59">
        <f t="shared" si="29"/>
        <v>5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5661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21000</v>
      </c>
      <c r="J17" s="60">
        <f t="shared" si="34"/>
        <v>56000</v>
      </c>
      <c r="K17" s="60">
        <f t="shared" si="34"/>
        <v>84000</v>
      </c>
      <c r="L17" s="60">
        <f t="shared" si="34"/>
        <v>43400</v>
      </c>
      <c r="M17" s="60">
        <f t="shared" si="34"/>
        <v>38920</v>
      </c>
      <c r="N17" s="60">
        <f t="shared" si="34"/>
        <v>45080</v>
      </c>
      <c r="O17" s="60">
        <f t="shared" si="34"/>
        <v>89600</v>
      </c>
      <c r="P17" s="60">
        <f t="shared" si="34"/>
        <v>142440</v>
      </c>
      <c r="Q17" s="60">
        <f t="shared" si="34"/>
        <v>212800</v>
      </c>
      <c r="R17" s="60">
        <f t="shared" si="34"/>
        <v>600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733840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200</v>
      </c>
      <c r="P18" s="59">
        <f t="shared" si="39"/>
        <v>390</v>
      </c>
      <c r="Q18" s="59">
        <f t="shared" si="39"/>
        <v>1820</v>
      </c>
      <c r="R18" s="59">
        <f t="shared" si="39"/>
        <v>3231</v>
      </c>
      <c r="S18" s="59">
        <f t="shared" si="39"/>
        <v>2258</v>
      </c>
      <c r="T18" s="59">
        <f t="shared" si="39"/>
        <v>9159</v>
      </c>
      <c r="U18" s="59">
        <f t="shared" si="39"/>
        <v>2207</v>
      </c>
      <c r="V18" s="59">
        <f t="shared" si="39"/>
        <v>5912</v>
      </c>
      <c r="W18" s="59">
        <f t="shared" si="39"/>
        <v>4143</v>
      </c>
      <c r="X18" s="14">
        <f t="shared" si="39"/>
        <v>12416</v>
      </c>
      <c r="Y18" s="14">
        <f t="shared" si="39"/>
        <v>14652</v>
      </c>
      <c r="Z18" s="14">
        <f t="shared" si="39"/>
        <v>6678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63066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54726</v>
      </c>
      <c r="P19" s="60">
        <f t="shared" si="44"/>
        <v>107146</v>
      </c>
      <c r="Q19" s="60">
        <f t="shared" si="44"/>
        <v>507910</v>
      </c>
      <c r="R19" s="60">
        <f t="shared" si="44"/>
        <v>899752</v>
      </c>
      <c r="S19" s="60">
        <f t="shared" si="44"/>
        <v>641213</v>
      </c>
      <c r="T19" s="60">
        <f t="shared" si="44"/>
        <v>2764425</v>
      </c>
      <c r="U19" s="60">
        <f t="shared" si="44"/>
        <v>776400</v>
      </c>
      <c r="V19" s="60">
        <f t="shared" si="44"/>
        <v>2149428</v>
      </c>
      <c r="W19" s="60">
        <f t="shared" si="44"/>
        <v>1724145</v>
      </c>
      <c r="X19" s="15">
        <f t="shared" si="44"/>
        <v>5747878.9000000004</v>
      </c>
      <c r="Y19" s="15">
        <f t="shared" si="44"/>
        <v>7752774.3300000001</v>
      </c>
      <c r="Z19" s="15">
        <f t="shared" si="44"/>
        <v>3452087.87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26577886.100000001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2185</v>
      </c>
      <c r="AA20" s="14">
        <f t="shared" si="49"/>
        <v>3351</v>
      </c>
      <c r="AB20" s="14">
        <f t="shared" si="49"/>
        <v>1307</v>
      </c>
      <c r="AC20" s="14">
        <f t="shared" si="49"/>
        <v>3153</v>
      </c>
      <c r="AD20" s="14">
        <f t="shared" si="49"/>
        <v>1467</v>
      </c>
      <c r="AE20" s="14">
        <f t="shared" si="49"/>
        <v>3034</v>
      </c>
      <c r="AF20" s="14">
        <f t="shared" si="49"/>
        <v>1532</v>
      </c>
      <c r="AG20" s="14">
        <f t="shared" ref="AG20:AH20" si="50">AG75+AG130</f>
        <v>2619</v>
      </c>
      <c r="AH20" s="14">
        <f t="shared" si="50"/>
        <v>1976</v>
      </c>
      <c r="AI20" s="14">
        <f t="shared" ref="AI20:AJ25" si="51">AI75+AI130</f>
        <v>2102</v>
      </c>
      <c r="AJ20" s="14">
        <f t="shared" si="51"/>
        <v>3645</v>
      </c>
      <c r="AK20" s="14">
        <f t="shared" ref="AK20:AL20" si="52">AK75+AK130</f>
        <v>1925</v>
      </c>
      <c r="AL20" s="14">
        <f t="shared" si="52"/>
        <v>4574</v>
      </c>
      <c r="AM20" s="14">
        <f t="shared" si="49"/>
        <v>2503</v>
      </c>
      <c r="AN20" s="14">
        <f t="shared" ref="AN20" si="53">AN75+AN130</f>
        <v>0</v>
      </c>
      <c r="AO20" s="122">
        <f t="shared" si="13"/>
        <v>35373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1149907.8399999999</v>
      </c>
      <c r="AA21" s="15">
        <f t="shared" si="54"/>
        <v>2127745</v>
      </c>
      <c r="AB21" s="15">
        <f t="shared" si="54"/>
        <v>1167063.6363817272</v>
      </c>
      <c r="AC21" s="15">
        <f t="shared" si="54"/>
        <v>2254593.0127795273</v>
      </c>
      <c r="AD21" s="15">
        <f t="shared" si="54"/>
        <v>987410.08</v>
      </c>
      <c r="AE21" s="15">
        <f t="shared" si="54"/>
        <v>2516197.219</v>
      </c>
      <c r="AF21" s="15">
        <f t="shared" si="54"/>
        <v>1232175.1300000015</v>
      </c>
      <c r="AG21" s="15">
        <f t="shared" ref="AG21:AH21" si="55">AG76+AG131</f>
        <v>2052151.0210084033</v>
      </c>
      <c r="AH21" s="15">
        <f t="shared" si="55"/>
        <v>1712377.9260000002</v>
      </c>
      <c r="AI21" s="15">
        <f t="shared" si="51"/>
        <v>2121772.8226000001</v>
      </c>
      <c r="AJ21" s="15">
        <f t="shared" si="51"/>
        <v>4510484.9750000006</v>
      </c>
      <c r="AK21" s="15">
        <f t="shared" ref="AK21:AL21" si="56">AK76+AK131</f>
        <v>2532802.7180000003</v>
      </c>
      <c r="AL21" s="15">
        <f t="shared" si="56"/>
        <v>7170846.2699999977</v>
      </c>
      <c r="AM21" s="15">
        <f t="shared" ref="AM21:AN25" si="57">AM76+AM131</f>
        <v>4317644.8939000005</v>
      </c>
      <c r="AN21" s="15">
        <f t="shared" si="57"/>
        <v>0</v>
      </c>
      <c r="AO21" s="123">
        <f t="shared" si="13"/>
        <v>35853172.544669658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531</v>
      </c>
      <c r="AE22" s="14">
        <f t="shared" si="58"/>
        <v>477</v>
      </c>
      <c r="AF22" s="14">
        <f t="shared" si="58"/>
        <v>974</v>
      </c>
      <c r="AG22" s="14">
        <f t="shared" si="58"/>
        <v>400</v>
      </c>
      <c r="AH22" s="14">
        <f t="shared" si="58"/>
        <v>177</v>
      </c>
      <c r="AI22" s="14">
        <f t="shared" si="51"/>
        <v>22</v>
      </c>
      <c r="AJ22" s="14">
        <f t="shared" si="51"/>
        <v>49</v>
      </c>
      <c r="AK22" s="14">
        <f t="shared" ref="AK22:AL22" si="59">AK77+AK132</f>
        <v>39</v>
      </c>
      <c r="AL22" s="14">
        <f t="shared" si="59"/>
        <v>33</v>
      </c>
      <c r="AM22" s="14">
        <f t="shared" si="57"/>
        <v>0</v>
      </c>
      <c r="AN22" s="14">
        <f t="shared" si="57"/>
        <v>0</v>
      </c>
      <c r="AO22" s="122">
        <f t="shared" si="13"/>
        <v>2702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628056.31999999995</v>
      </c>
      <c r="AE23" s="15">
        <f t="shared" si="60"/>
        <v>604879.06999999995</v>
      </c>
      <c r="AF23" s="15">
        <f t="shared" si="60"/>
        <v>771408.35999999975</v>
      </c>
      <c r="AG23" s="15">
        <f t="shared" si="60"/>
        <v>319410.21599999996</v>
      </c>
      <c r="AH23" s="15">
        <f t="shared" si="60"/>
        <v>220901.93499999997</v>
      </c>
      <c r="AI23" s="15">
        <f t="shared" si="51"/>
        <v>50108.784999999989</v>
      </c>
      <c r="AJ23" s="15">
        <f t="shared" si="51"/>
        <v>221131.70299999989</v>
      </c>
      <c r="AK23" s="15">
        <f t="shared" ref="AK23:AL23" si="61">AK78+AK133</f>
        <v>106748.12450000001</v>
      </c>
      <c r="AL23" s="15">
        <f t="shared" si="61"/>
        <v>130090.36399999999</v>
      </c>
      <c r="AM23" s="15">
        <f t="shared" si="57"/>
        <v>64257.305000000008</v>
      </c>
      <c r="AN23" s="15">
        <f t="shared" si="57"/>
        <v>0</v>
      </c>
      <c r="AO23" s="123">
        <f t="shared" si="13"/>
        <v>3116992.1824999996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1563</v>
      </c>
      <c r="E24" s="59">
        <f t="shared" si="62"/>
        <v>1816</v>
      </c>
      <c r="F24" s="59">
        <f t="shared" si="62"/>
        <v>2052</v>
      </c>
      <c r="G24" s="59">
        <f t="shared" si="62"/>
        <v>2187</v>
      </c>
      <c r="H24" s="59">
        <f t="shared" si="62"/>
        <v>1703</v>
      </c>
      <c r="I24" s="59">
        <f t="shared" si="62"/>
        <v>1697</v>
      </c>
      <c r="J24" s="59">
        <f t="shared" si="62"/>
        <v>1922</v>
      </c>
      <c r="K24" s="59">
        <f t="shared" si="62"/>
        <v>1840</v>
      </c>
      <c r="L24" s="59">
        <f t="shared" si="62"/>
        <v>1869</v>
      </c>
      <c r="M24" s="59">
        <f t="shared" si="62"/>
        <v>1742</v>
      </c>
      <c r="N24" s="59">
        <f t="shared" si="62"/>
        <v>1512</v>
      </c>
      <c r="O24" s="59">
        <f t="shared" si="62"/>
        <v>1094</v>
      </c>
      <c r="P24" s="59">
        <f t="shared" si="62"/>
        <v>177</v>
      </c>
      <c r="Q24" s="59">
        <f t="shared" si="62"/>
        <v>95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21269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215770</v>
      </c>
      <c r="E25" s="60">
        <f t="shared" si="64"/>
        <v>241360</v>
      </c>
      <c r="F25" s="60">
        <f t="shared" si="64"/>
        <v>273200</v>
      </c>
      <c r="G25" s="60">
        <f t="shared" si="64"/>
        <v>282720</v>
      </c>
      <c r="H25" s="60">
        <f t="shared" si="64"/>
        <v>211420</v>
      </c>
      <c r="I25" s="60">
        <f t="shared" si="64"/>
        <v>213260</v>
      </c>
      <c r="J25" s="60">
        <f t="shared" si="64"/>
        <v>224410</v>
      </c>
      <c r="K25" s="60">
        <f t="shared" si="64"/>
        <v>215190</v>
      </c>
      <c r="L25" s="60">
        <f t="shared" si="64"/>
        <v>219400</v>
      </c>
      <c r="M25" s="60">
        <f t="shared" si="64"/>
        <v>204090</v>
      </c>
      <c r="N25" s="60">
        <f t="shared" si="64"/>
        <v>176900</v>
      </c>
      <c r="O25" s="60">
        <f t="shared" si="64"/>
        <v>127060</v>
      </c>
      <c r="P25" s="60">
        <f t="shared" si="64"/>
        <v>16150</v>
      </c>
      <c r="Q25" s="60">
        <f t="shared" si="64"/>
        <v>9220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2630150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900</v>
      </c>
      <c r="E26" s="59">
        <f t="shared" si="66"/>
        <v>975</v>
      </c>
      <c r="F26" s="59">
        <f t="shared" si="66"/>
        <v>770</v>
      </c>
      <c r="G26" s="59">
        <f t="shared" si="66"/>
        <v>939</v>
      </c>
      <c r="H26" s="59">
        <f t="shared" si="66"/>
        <v>859</v>
      </c>
      <c r="I26" s="59">
        <f t="shared" si="66"/>
        <v>1066</v>
      </c>
      <c r="J26" s="59">
        <f t="shared" si="66"/>
        <v>1183</v>
      </c>
      <c r="K26" s="59">
        <f t="shared" si="66"/>
        <v>900</v>
      </c>
      <c r="L26" s="59">
        <f t="shared" si="66"/>
        <v>1440</v>
      </c>
      <c r="M26" s="59">
        <f t="shared" si="66"/>
        <v>1722</v>
      </c>
      <c r="N26" s="59">
        <f t="shared" si="66"/>
        <v>1573</v>
      </c>
      <c r="O26" s="59">
        <f t="shared" si="66"/>
        <v>1724</v>
      </c>
      <c r="P26" s="59">
        <f t="shared" si="66"/>
        <v>5190</v>
      </c>
      <c r="Q26" s="59">
        <f t="shared" si="66"/>
        <v>2922</v>
      </c>
      <c r="R26" s="59">
        <f t="shared" si="66"/>
        <v>344</v>
      </c>
      <c r="S26" s="59">
        <f t="shared" si="66"/>
        <v>479</v>
      </c>
      <c r="T26" s="59">
        <f t="shared" si="66"/>
        <v>411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23397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72000</v>
      </c>
      <c r="E27" s="60">
        <f t="shared" si="71"/>
        <v>78000</v>
      </c>
      <c r="F27" s="60">
        <f t="shared" si="71"/>
        <v>61600</v>
      </c>
      <c r="G27" s="60">
        <f t="shared" si="71"/>
        <v>75120</v>
      </c>
      <c r="H27" s="60">
        <f t="shared" si="71"/>
        <v>77310</v>
      </c>
      <c r="I27" s="60">
        <f t="shared" si="71"/>
        <v>95940</v>
      </c>
      <c r="J27" s="60">
        <f t="shared" si="71"/>
        <v>106470</v>
      </c>
      <c r="K27" s="60">
        <f t="shared" si="71"/>
        <v>81000</v>
      </c>
      <c r="L27" s="60">
        <f t="shared" si="71"/>
        <v>129600</v>
      </c>
      <c r="M27" s="60">
        <f t="shared" si="71"/>
        <v>149230</v>
      </c>
      <c r="N27" s="60">
        <f t="shared" si="71"/>
        <v>108710</v>
      </c>
      <c r="O27" s="60">
        <f t="shared" si="71"/>
        <v>126869</v>
      </c>
      <c r="P27" s="60">
        <f t="shared" si="71"/>
        <v>456150</v>
      </c>
      <c r="Q27" s="60">
        <f t="shared" si="71"/>
        <v>248100</v>
      </c>
      <c r="R27" s="60">
        <f t="shared" si="71"/>
        <v>20640</v>
      </c>
      <c r="S27" s="60">
        <f t="shared" si="71"/>
        <v>39160</v>
      </c>
      <c r="T27" s="60">
        <f t="shared" si="71"/>
        <v>32880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1958779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15</v>
      </c>
      <c r="N28" s="59">
        <f t="shared" si="76"/>
        <v>8</v>
      </c>
      <c r="O28" s="59">
        <f t="shared" si="76"/>
        <v>4</v>
      </c>
      <c r="P28" s="59">
        <f t="shared" si="76"/>
        <v>3</v>
      </c>
      <c r="Q28" s="59">
        <f t="shared" si="76"/>
        <v>57</v>
      </c>
      <c r="R28" s="59">
        <f t="shared" si="76"/>
        <v>16</v>
      </c>
      <c r="S28" s="59">
        <f t="shared" si="76"/>
        <v>41</v>
      </c>
      <c r="T28" s="59">
        <f t="shared" si="76"/>
        <v>268</v>
      </c>
      <c r="U28" s="59">
        <f t="shared" si="76"/>
        <v>287</v>
      </c>
      <c r="V28" s="59">
        <f t="shared" si="76"/>
        <v>86</v>
      </c>
      <c r="W28" s="59">
        <f t="shared" si="76"/>
        <v>68</v>
      </c>
      <c r="X28" s="14">
        <f t="shared" si="76"/>
        <v>16</v>
      </c>
      <c r="Y28" s="14">
        <f t="shared" si="76"/>
        <v>38</v>
      </c>
      <c r="Z28" s="14">
        <f t="shared" si="76"/>
        <v>99</v>
      </c>
      <c r="AA28" s="14">
        <f t="shared" si="76"/>
        <v>52</v>
      </c>
      <c r="AB28" s="14">
        <f t="shared" si="76"/>
        <v>92</v>
      </c>
      <c r="AC28" s="14">
        <f t="shared" si="76"/>
        <v>168</v>
      </c>
      <c r="AD28" s="14">
        <f t="shared" si="76"/>
        <v>301</v>
      </c>
      <c r="AE28" s="14">
        <f t="shared" si="76"/>
        <v>574</v>
      </c>
      <c r="AF28" s="14">
        <f t="shared" si="76"/>
        <v>345</v>
      </c>
      <c r="AG28" s="14">
        <f t="shared" ref="AG28:AH28" si="77">AG83+AG138</f>
        <v>245</v>
      </c>
      <c r="AH28" s="14">
        <f t="shared" si="77"/>
        <v>292</v>
      </c>
      <c r="AI28" s="14">
        <f t="shared" ref="AI28:AJ28" si="78">AI83+AI138</f>
        <v>696</v>
      </c>
      <c r="AJ28" s="14">
        <f t="shared" si="78"/>
        <v>588</v>
      </c>
      <c r="AK28" s="14">
        <f t="shared" ref="AK28:AL28" si="79">AK83+AK138</f>
        <v>438</v>
      </c>
      <c r="AL28" s="14">
        <f t="shared" si="79"/>
        <v>291</v>
      </c>
      <c r="AM28" s="14">
        <f t="shared" si="76"/>
        <v>282</v>
      </c>
      <c r="AN28" s="14">
        <f t="shared" ref="AN28" si="80">AN83+AN138</f>
        <v>22</v>
      </c>
      <c r="AO28" s="122">
        <f t="shared" si="13"/>
        <v>5392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1750</v>
      </c>
      <c r="N29" s="60">
        <f t="shared" si="81"/>
        <v>920</v>
      </c>
      <c r="O29" s="60">
        <f t="shared" si="81"/>
        <v>520</v>
      </c>
      <c r="P29" s="60">
        <f t="shared" si="81"/>
        <v>350</v>
      </c>
      <c r="Q29" s="60">
        <f t="shared" si="81"/>
        <v>6066</v>
      </c>
      <c r="R29" s="60">
        <f t="shared" si="81"/>
        <v>1770</v>
      </c>
      <c r="S29" s="60">
        <f t="shared" si="81"/>
        <v>4260</v>
      </c>
      <c r="T29" s="60">
        <f t="shared" si="81"/>
        <v>29940</v>
      </c>
      <c r="U29" s="60">
        <f t="shared" si="81"/>
        <v>30470</v>
      </c>
      <c r="V29" s="60">
        <f t="shared" si="81"/>
        <v>11338.32</v>
      </c>
      <c r="W29" s="60">
        <f t="shared" si="81"/>
        <v>10656.04</v>
      </c>
      <c r="X29" s="15">
        <f t="shared" si="81"/>
        <v>2513</v>
      </c>
      <c r="Y29" s="15">
        <f t="shared" si="81"/>
        <v>7550</v>
      </c>
      <c r="Z29" s="15">
        <f t="shared" si="81"/>
        <v>18489.770000000004</v>
      </c>
      <c r="AA29" s="15">
        <f t="shared" si="81"/>
        <v>12806.43</v>
      </c>
      <c r="AB29" s="15">
        <f t="shared" si="81"/>
        <v>26329.7</v>
      </c>
      <c r="AC29" s="15">
        <f t="shared" si="81"/>
        <v>49403.5</v>
      </c>
      <c r="AD29" s="15">
        <f t="shared" si="81"/>
        <v>97617.8</v>
      </c>
      <c r="AE29" s="15">
        <f t="shared" si="81"/>
        <v>213878</v>
      </c>
      <c r="AF29" s="15">
        <f t="shared" si="81"/>
        <v>115811</v>
      </c>
      <c r="AG29" s="15">
        <f t="shared" ref="AG29:AH29" si="82">AG84+AG139</f>
        <v>81152</v>
      </c>
      <c r="AH29" s="15">
        <f t="shared" si="82"/>
        <v>99068</v>
      </c>
      <c r="AI29" s="15">
        <f t="shared" ref="AI29:AJ29" si="83">AI84+AI139</f>
        <v>219257</v>
      </c>
      <c r="AJ29" s="15">
        <f t="shared" si="83"/>
        <v>188199</v>
      </c>
      <c r="AK29" s="15">
        <f t="shared" ref="AK29:AL29" si="84">AK84+AK139</f>
        <v>133678</v>
      </c>
      <c r="AL29" s="15">
        <f t="shared" si="84"/>
        <v>95483</v>
      </c>
      <c r="AM29" s="15">
        <f t="shared" si="81"/>
        <v>88429</v>
      </c>
      <c r="AN29" s="15">
        <f t="shared" ref="AN29" si="85">AN84+AN139</f>
        <v>6761</v>
      </c>
      <c r="AO29" s="123">
        <f t="shared" si="13"/>
        <v>1554466.56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2852</v>
      </c>
      <c r="S30" s="59">
        <f t="shared" si="86"/>
        <v>4545</v>
      </c>
      <c r="T30" s="59">
        <f t="shared" si="86"/>
        <v>2696</v>
      </c>
      <c r="U30" s="59">
        <f t="shared" si="86"/>
        <v>4689</v>
      </c>
      <c r="V30" s="59">
        <f t="shared" si="86"/>
        <v>1622</v>
      </c>
      <c r="W30" s="59">
        <f t="shared" si="86"/>
        <v>1168</v>
      </c>
      <c r="X30" s="14">
        <f t="shared" si="86"/>
        <v>2719</v>
      </c>
      <c r="Y30" s="14">
        <f t="shared" si="86"/>
        <v>3636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23927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319542</v>
      </c>
      <c r="S31" s="60">
        <f t="shared" si="91"/>
        <v>499840</v>
      </c>
      <c r="T31" s="60">
        <f t="shared" si="91"/>
        <v>290564</v>
      </c>
      <c r="U31" s="60">
        <f t="shared" si="91"/>
        <v>639109</v>
      </c>
      <c r="V31" s="60">
        <f t="shared" si="91"/>
        <v>244530</v>
      </c>
      <c r="W31" s="60">
        <f t="shared" si="91"/>
        <v>204650</v>
      </c>
      <c r="X31" s="15">
        <f t="shared" si="91"/>
        <v>476456</v>
      </c>
      <c r="Y31" s="15">
        <f t="shared" si="91"/>
        <v>1344668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4019359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3169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3169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1278380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1278380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1605</v>
      </c>
      <c r="Z34" s="14">
        <f t="shared" si="106"/>
        <v>2683</v>
      </c>
      <c r="AA34" s="14">
        <f t="shared" si="106"/>
        <v>4959</v>
      </c>
      <c r="AB34" s="14">
        <f t="shared" si="106"/>
        <v>3031</v>
      </c>
      <c r="AC34" s="14">
        <f t="shared" si="106"/>
        <v>2941</v>
      </c>
      <c r="AD34" s="14">
        <f t="shared" si="106"/>
        <v>1819</v>
      </c>
      <c r="AE34" s="14">
        <f t="shared" si="106"/>
        <v>1863</v>
      </c>
      <c r="AF34" s="14">
        <f t="shared" si="106"/>
        <v>1286</v>
      </c>
      <c r="AG34" s="14">
        <f t="shared" ref="AG34:AH34" si="107">AG89+AG144</f>
        <v>1277</v>
      </c>
      <c r="AH34" s="14">
        <f t="shared" si="107"/>
        <v>1362</v>
      </c>
      <c r="AI34" s="14">
        <f t="shared" ref="AI34:AJ34" si="108">AI89+AI144</f>
        <v>1197</v>
      </c>
      <c r="AJ34" s="14">
        <f t="shared" si="108"/>
        <v>1344</v>
      </c>
      <c r="AK34" s="14">
        <f t="shared" ref="AK34:AL34" si="109">AK89+AK144</f>
        <v>1917</v>
      </c>
      <c r="AL34" s="14">
        <f t="shared" si="109"/>
        <v>1681</v>
      </c>
      <c r="AM34" s="14">
        <f t="shared" si="106"/>
        <v>604</v>
      </c>
      <c r="AN34" s="14">
        <f t="shared" ref="AN34" si="110">AN89+AN144</f>
        <v>0</v>
      </c>
      <c r="AO34" s="122">
        <f t="shared" si="13"/>
        <v>29569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431310</v>
      </c>
      <c r="Z35" s="15">
        <f t="shared" si="111"/>
        <v>742187.5</v>
      </c>
      <c r="AA35" s="15">
        <f t="shared" si="111"/>
        <v>1588865</v>
      </c>
      <c r="AB35" s="15">
        <f t="shared" si="111"/>
        <v>1010655</v>
      </c>
      <c r="AC35" s="15">
        <f t="shared" si="111"/>
        <v>1019160</v>
      </c>
      <c r="AD35" s="15">
        <f t="shared" si="111"/>
        <v>697410</v>
      </c>
      <c r="AE35" s="15">
        <f t="shared" si="111"/>
        <v>981321</v>
      </c>
      <c r="AF35" s="15">
        <f t="shared" si="111"/>
        <v>582515.80000000005</v>
      </c>
      <c r="AG35" s="15">
        <f t="shared" ref="AG35:AH35" si="112">AG90+AG145</f>
        <v>532980</v>
      </c>
      <c r="AH35" s="15">
        <f t="shared" si="112"/>
        <v>572490</v>
      </c>
      <c r="AI35" s="15">
        <f t="shared" ref="AI35:AJ35" si="113">AI90+AI145</f>
        <v>546125</v>
      </c>
      <c r="AJ35" s="15">
        <f t="shared" si="113"/>
        <v>589560</v>
      </c>
      <c r="AK35" s="15">
        <f t="shared" ref="AK35:AL35" si="114">AK90+AK145</f>
        <v>938448.54</v>
      </c>
      <c r="AL35" s="15">
        <f t="shared" si="114"/>
        <v>822074.91999999993</v>
      </c>
      <c r="AM35" s="15">
        <f t="shared" si="111"/>
        <v>275590</v>
      </c>
      <c r="AN35" s="15">
        <f t="shared" ref="AN35" si="115">AN90+AN145</f>
        <v>0</v>
      </c>
      <c r="AO35" s="123">
        <f t="shared" si="13"/>
        <v>11330692.76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4759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4759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1979744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1979744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2630</v>
      </c>
      <c r="AE38" s="14">
        <f t="shared" si="126"/>
        <v>4056</v>
      </c>
      <c r="AF38" s="14">
        <f t="shared" si="126"/>
        <v>2013</v>
      </c>
      <c r="AG38" s="14">
        <f t="shared" ref="AG38:AH38" si="127">AG93+AG148</f>
        <v>3272</v>
      </c>
      <c r="AH38" s="14">
        <f t="shared" si="127"/>
        <v>4077</v>
      </c>
      <c r="AI38" s="14">
        <f t="shared" ref="AI38:AJ38" si="128">AI93+AI148</f>
        <v>1751</v>
      </c>
      <c r="AJ38" s="14">
        <f t="shared" si="128"/>
        <v>2410</v>
      </c>
      <c r="AK38" s="14">
        <f t="shared" ref="AK38:AL38" si="129">AK93+AK148</f>
        <v>1916</v>
      </c>
      <c r="AL38" s="14">
        <f t="shared" si="129"/>
        <v>1385</v>
      </c>
      <c r="AM38" s="14">
        <f t="shared" si="126"/>
        <v>1693</v>
      </c>
      <c r="AN38" s="14">
        <f t="shared" ref="AN38" si="130">AN93+AN148</f>
        <v>0</v>
      </c>
      <c r="AO38" s="122">
        <f t="shared" si="13"/>
        <v>25203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1222950</v>
      </c>
      <c r="AE39" s="15">
        <f t="shared" si="131"/>
        <v>1890096</v>
      </c>
      <c r="AF39" s="15">
        <f t="shared" si="131"/>
        <v>938058</v>
      </c>
      <c r="AG39" s="15">
        <f t="shared" ref="AG39:AH39" si="132">AG94+AG149</f>
        <v>1524752</v>
      </c>
      <c r="AH39" s="15">
        <f t="shared" si="132"/>
        <v>1899882</v>
      </c>
      <c r="AI39" s="15">
        <f t="shared" ref="AI39:AJ39" si="133">AI94+AI149</f>
        <v>880753</v>
      </c>
      <c r="AJ39" s="15">
        <f t="shared" si="133"/>
        <v>1483596</v>
      </c>
      <c r="AK39" s="15">
        <f t="shared" ref="AK39:AL39" si="134">AK94+AK149</f>
        <v>1180017</v>
      </c>
      <c r="AL39" s="15">
        <f t="shared" si="134"/>
        <v>843465</v>
      </c>
      <c r="AM39" s="15">
        <f t="shared" si="131"/>
        <v>1031037</v>
      </c>
      <c r="AN39" s="15">
        <f t="shared" ref="AN39" si="135">AN94+AN149</f>
        <v>0</v>
      </c>
      <c r="AO39" s="123">
        <f t="shared" si="13"/>
        <v>12894606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2063</v>
      </c>
      <c r="T40" s="59">
        <f t="shared" si="136"/>
        <v>579</v>
      </c>
      <c r="U40" s="59">
        <f t="shared" si="136"/>
        <v>17131</v>
      </c>
      <c r="V40" s="59">
        <f t="shared" si="136"/>
        <v>7067</v>
      </c>
      <c r="W40" s="59">
        <f t="shared" si="136"/>
        <v>6702</v>
      </c>
      <c r="X40" s="14">
        <f t="shared" si="136"/>
        <v>14023</v>
      </c>
      <c r="Y40" s="14">
        <f t="shared" si="136"/>
        <v>10159</v>
      </c>
      <c r="Z40" s="14">
        <f t="shared" si="136"/>
        <v>5810</v>
      </c>
      <c r="AA40" s="14">
        <f t="shared" si="136"/>
        <v>11981</v>
      </c>
      <c r="AB40" s="14">
        <f t="shared" si="136"/>
        <v>13449</v>
      </c>
      <c r="AC40" s="14">
        <f t="shared" si="136"/>
        <v>13297</v>
      </c>
      <c r="AD40" s="14">
        <f t="shared" si="136"/>
        <v>17595</v>
      </c>
      <c r="AE40" s="14">
        <f t="shared" si="136"/>
        <v>11925</v>
      </c>
      <c r="AF40" s="14">
        <f t="shared" si="136"/>
        <v>11649</v>
      </c>
      <c r="AG40" s="14">
        <f t="shared" ref="AG40:AH40" si="137">AG95+AG150</f>
        <v>12749</v>
      </c>
      <c r="AH40" s="14">
        <f t="shared" si="137"/>
        <v>6284</v>
      </c>
      <c r="AI40" s="14">
        <f t="shared" ref="AI40:AJ40" si="138">AI95+AI150</f>
        <v>9829</v>
      </c>
      <c r="AJ40" s="14">
        <f t="shared" si="138"/>
        <v>4514</v>
      </c>
      <c r="AK40" s="14">
        <f t="shared" ref="AK40:AL40" si="139">AK95+AK150</f>
        <v>4974</v>
      </c>
      <c r="AL40" s="14">
        <f t="shared" si="139"/>
        <v>3339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185119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48865</v>
      </c>
      <c r="T41" s="60">
        <f t="shared" si="141"/>
        <v>13094</v>
      </c>
      <c r="U41" s="60">
        <f t="shared" si="141"/>
        <v>1361405</v>
      </c>
      <c r="V41" s="60">
        <f t="shared" si="141"/>
        <v>566296</v>
      </c>
      <c r="W41" s="60">
        <f t="shared" si="141"/>
        <v>487330.35</v>
      </c>
      <c r="X41" s="15">
        <f t="shared" si="141"/>
        <v>847984</v>
      </c>
      <c r="Y41" s="15">
        <f t="shared" si="141"/>
        <v>593956</v>
      </c>
      <c r="Z41" s="15">
        <f t="shared" si="141"/>
        <v>392571.32999999996</v>
      </c>
      <c r="AA41" s="15">
        <f t="shared" si="141"/>
        <v>805310.31</v>
      </c>
      <c r="AB41" s="15">
        <f t="shared" si="141"/>
        <v>1072325.28</v>
      </c>
      <c r="AC41" s="15">
        <f t="shared" si="141"/>
        <v>1039402.7899999999</v>
      </c>
      <c r="AD41" s="15">
        <f t="shared" si="141"/>
        <v>1413601.17</v>
      </c>
      <c r="AE41" s="15">
        <f t="shared" si="141"/>
        <v>1123875.8499999999</v>
      </c>
      <c r="AF41" s="15">
        <f t="shared" si="141"/>
        <v>986108.71000000008</v>
      </c>
      <c r="AG41" s="15">
        <f t="shared" ref="AG41:AH41" si="142">AG96+AG151</f>
        <v>1153643.51</v>
      </c>
      <c r="AH41" s="15">
        <f t="shared" si="142"/>
        <v>501283</v>
      </c>
      <c r="AI41" s="15">
        <f t="shared" ref="AI41:AJ41" si="143">AI96+AI151</f>
        <v>711283.64</v>
      </c>
      <c r="AJ41" s="15">
        <f t="shared" si="143"/>
        <v>473227.66</v>
      </c>
      <c r="AK41" s="15">
        <f t="shared" ref="AK41:AL41" si="144">AK96+AK151</f>
        <v>519022.96</v>
      </c>
      <c r="AL41" s="15">
        <f t="shared" si="144"/>
        <v>611357.86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14721944.420000002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632</v>
      </c>
      <c r="T42" s="59">
        <f t="shared" si="146"/>
        <v>1572</v>
      </c>
      <c r="U42" s="59">
        <f t="shared" si="146"/>
        <v>2029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4233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35686</v>
      </c>
      <c r="T43" s="60">
        <f t="shared" si="151"/>
        <v>92806</v>
      </c>
      <c r="U43" s="60">
        <f t="shared" si="151"/>
        <v>121740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250232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1603</v>
      </c>
      <c r="X44" s="14">
        <f t="shared" si="156"/>
        <v>1220</v>
      </c>
      <c r="Y44" s="14">
        <f t="shared" si="156"/>
        <v>1105</v>
      </c>
      <c r="Z44" s="14">
        <f t="shared" si="156"/>
        <v>1313</v>
      </c>
      <c r="AA44" s="14">
        <f t="shared" si="156"/>
        <v>1541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6782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172319.4</v>
      </c>
      <c r="X45" s="15">
        <f t="shared" si="161"/>
        <v>129228</v>
      </c>
      <c r="Y45" s="15">
        <f t="shared" si="161"/>
        <v>113411</v>
      </c>
      <c r="Z45" s="15">
        <f t="shared" si="161"/>
        <v>136411.51999999999</v>
      </c>
      <c r="AA45" s="15">
        <f t="shared" si="161"/>
        <v>161572.08000000002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712942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104</v>
      </c>
      <c r="Z46" s="14">
        <f t="shared" si="166"/>
        <v>170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274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5772</v>
      </c>
      <c r="Z47" s="15">
        <f t="shared" si="171"/>
        <v>9421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15193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477</v>
      </c>
      <c r="AH48" s="86">
        <f t="shared" si="177"/>
        <v>4408</v>
      </c>
      <c r="AI48" s="86">
        <f t="shared" ref="AI48:AJ48" si="178">AI103+AI159</f>
        <v>5636</v>
      </c>
      <c r="AJ48" s="86">
        <f t="shared" si="178"/>
        <v>3200</v>
      </c>
      <c r="AK48" s="86">
        <f t="shared" ref="AK48:AL48" si="179">AK103+AK159</f>
        <v>2902</v>
      </c>
      <c r="AL48" s="86">
        <f t="shared" si="179"/>
        <v>2631</v>
      </c>
      <c r="AM48" s="86">
        <f t="shared" si="176"/>
        <v>308</v>
      </c>
      <c r="AN48" s="86">
        <f t="shared" ref="AN48" si="180">AN103+AN159</f>
        <v>0</v>
      </c>
      <c r="AO48" s="125">
        <f t="shared" si="13"/>
        <v>19562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63685.97</v>
      </c>
      <c r="AH49" s="87">
        <f t="shared" si="182"/>
        <v>556163.56000000006</v>
      </c>
      <c r="AI49" s="87">
        <f t="shared" ref="AI49:AJ49" si="183">AI104+AI160</f>
        <v>825739.304</v>
      </c>
      <c r="AJ49" s="87">
        <f t="shared" si="183"/>
        <v>509349.70999999996</v>
      </c>
      <c r="AK49" s="87">
        <f t="shared" ref="AK49:AL49" si="184">AK104+AK160</f>
        <v>578415.70759999997</v>
      </c>
      <c r="AL49" s="87">
        <f t="shared" si="184"/>
        <v>548322.59399999992</v>
      </c>
      <c r="AM49" s="87">
        <f t="shared" si="181"/>
        <v>103711.57600000002</v>
      </c>
      <c r="AN49" s="87">
        <f t="shared" ref="AN49" si="185">AN104+AN160</f>
        <v>0</v>
      </c>
      <c r="AO49" s="126">
        <f t="shared" si="13"/>
        <v>3185388.4216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518</v>
      </c>
      <c r="AE50" s="86">
        <f t="shared" si="186"/>
        <v>1455</v>
      </c>
      <c r="AF50" s="86">
        <f t="shared" si="186"/>
        <v>772</v>
      </c>
      <c r="AG50" s="86">
        <f t="shared" ref="AG50:AH50" si="187">AG105+AG161</f>
        <v>926</v>
      </c>
      <c r="AH50" s="86">
        <f t="shared" si="187"/>
        <v>519</v>
      </c>
      <c r="AI50" s="86">
        <f t="shared" ref="AI50:AJ50" si="188">AI105+AI161</f>
        <v>336</v>
      </c>
      <c r="AJ50" s="86">
        <f t="shared" si="188"/>
        <v>444</v>
      </c>
      <c r="AK50" s="86">
        <f t="shared" ref="AK50:AL50" si="189">AK105+AK161</f>
        <v>399</v>
      </c>
      <c r="AL50" s="86">
        <f t="shared" si="189"/>
        <v>1193</v>
      </c>
      <c r="AM50" s="86">
        <f t="shared" si="186"/>
        <v>1</v>
      </c>
      <c r="AN50" s="86">
        <f t="shared" ref="AN50" si="190">AN105+AN161</f>
        <v>0</v>
      </c>
      <c r="AO50" s="125">
        <f t="shared" si="13"/>
        <v>6563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150832.95000000001</v>
      </c>
      <c r="AE51" s="87">
        <f t="shared" si="191"/>
        <v>387561.14</v>
      </c>
      <c r="AF51" s="87">
        <f t="shared" si="191"/>
        <v>225006.96000000002</v>
      </c>
      <c r="AG51" s="87">
        <f t="shared" ref="AG51:AH51" si="192">AG106+AG162</f>
        <v>239754.53</v>
      </c>
      <c r="AH51" s="87">
        <f t="shared" si="192"/>
        <v>92541.94</v>
      </c>
      <c r="AI51" s="87">
        <f t="shared" ref="AI51:AJ51" si="193">AI106+AI162</f>
        <v>105119.36</v>
      </c>
      <c r="AJ51" s="87">
        <f t="shared" si="193"/>
        <v>138595.88800000001</v>
      </c>
      <c r="AK51" s="87">
        <f t="shared" ref="AK51:AL51" si="194">AK106+AK162</f>
        <v>97543.387000000002</v>
      </c>
      <c r="AL51" s="87">
        <f t="shared" si="194"/>
        <v>301276.71999999997</v>
      </c>
      <c r="AM51" s="87">
        <f t="shared" si="191"/>
        <v>292</v>
      </c>
      <c r="AN51" s="87">
        <f t="shared" ref="AN51" si="195">AN106+AN162</f>
        <v>0</v>
      </c>
      <c r="AO51" s="126">
        <f t="shared" si="13"/>
        <v>1738524.8750000002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407</v>
      </c>
      <c r="AC52" s="14">
        <f t="shared" si="196"/>
        <v>189</v>
      </c>
      <c r="AD52" s="14">
        <f t="shared" si="196"/>
        <v>792</v>
      </c>
      <c r="AE52" s="14">
        <f t="shared" si="196"/>
        <v>817</v>
      </c>
      <c r="AF52" s="14">
        <f t="shared" si="196"/>
        <v>872</v>
      </c>
      <c r="AG52" s="14">
        <f t="shared" ref="AG52:AH52" si="197">AG107+AG162</f>
        <v>950</v>
      </c>
      <c r="AH52" s="14">
        <f t="shared" si="197"/>
        <v>1028</v>
      </c>
      <c r="AI52" s="14">
        <f t="shared" ref="AI52:AJ52" si="198">AI107+AI162</f>
        <v>1251</v>
      </c>
      <c r="AJ52" s="14">
        <f t="shared" si="198"/>
        <v>1079</v>
      </c>
      <c r="AK52" s="14">
        <f t="shared" ref="AK52:AL52" si="199">AK107+AK162</f>
        <v>1637</v>
      </c>
      <c r="AL52" s="14">
        <f t="shared" si="199"/>
        <v>1463</v>
      </c>
      <c r="AM52" s="14">
        <f t="shared" si="196"/>
        <v>944</v>
      </c>
      <c r="AN52" s="14">
        <f t="shared" ref="AN52" si="200">AN107+AN162</f>
        <v>0</v>
      </c>
      <c r="AO52" s="122">
        <f t="shared" si="13"/>
        <v>11429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68376</v>
      </c>
      <c r="AC53" s="15">
        <f t="shared" si="201"/>
        <v>31656</v>
      </c>
      <c r="AD53" s="15">
        <f t="shared" si="201"/>
        <v>134601.19999999998</v>
      </c>
      <c r="AE53" s="15">
        <f t="shared" si="201"/>
        <v>142117.68</v>
      </c>
      <c r="AF53" s="15">
        <f t="shared" si="201"/>
        <v>143549</v>
      </c>
      <c r="AG53" s="15">
        <f t="shared" ref="AG53:AH53" si="202">AG108+AG163</f>
        <v>154983</v>
      </c>
      <c r="AH53" s="15">
        <f t="shared" si="202"/>
        <v>165778</v>
      </c>
      <c r="AI53" s="15">
        <f t="shared" ref="AI53:AJ53" si="203">AI108+AI163</f>
        <v>216990.99</v>
      </c>
      <c r="AJ53" s="15">
        <f t="shared" si="203"/>
        <v>199577</v>
      </c>
      <c r="AK53" s="15">
        <f t="shared" ref="AK53:AL53" si="204">AK108+AK163</f>
        <v>288623</v>
      </c>
      <c r="AL53" s="15">
        <f t="shared" si="204"/>
        <v>270595</v>
      </c>
      <c r="AM53" s="15">
        <f t="shared" si="201"/>
        <v>165989</v>
      </c>
      <c r="AN53" s="15">
        <f t="shared" ref="AN53" si="205">AN108+AN163</f>
        <v>0</v>
      </c>
      <c r="AO53" s="123">
        <f t="shared" si="13"/>
        <v>1982835.87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1492</v>
      </c>
      <c r="AI54" s="59">
        <f t="shared" si="206"/>
        <v>1976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3468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26511.06</v>
      </c>
      <c r="AI55" s="60">
        <f t="shared" si="209"/>
        <v>34651.800000000003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61162.86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M64" si="212">E67+E69+E71+E73+E75+E77+E79+E81+E83+E85+E87+E89+E91+E93+E95+E97+E99+E101+E103+E105+E107+E109</f>
        <v>4144</v>
      </c>
      <c r="F64" s="50">
        <f t="shared" si="212"/>
        <v>4789</v>
      </c>
      <c r="G64" s="50">
        <f t="shared" si="212"/>
        <v>5840</v>
      </c>
      <c r="H64" s="50">
        <f t="shared" si="212"/>
        <v>4192</v>
      </c>
      <c r="I64" s="50">
        <f t="shared" si="212"/>
        <v>4925</v>
      </c>
      <c r="J64" s="50">
        <f t="shared" si="212"/>
        <v>6003</v>
      </c>
      <c r="K64" s="50">
        <f t="shared" si="212"/>
        <v>5680</v>
      </c>
      <c r="L64" s="50">
        <f t="shared" si="212"/>
        <v>6028</v>
      </c>
      <c r="M64" s="50">
        <f t="shared" si="212"/>
        <v>6068</v>
      </c>
      <c r="N64" s="50">
        <f t="shared" si="212"/>
        <v>5727</v>
      </c>
      <c r="O64" s="50">
        <f t="shared" si="212"/>
        <v>6524</v>
      </c>
      <c r="P64" s="50">
        <f t="shared" si="212"/>
        <v>10249</v>
      </c>
      <c r="Q64" s="50">
        <f t="shared" si="212"/>
        <v>11410</v>
      </c>
      <c r="R64" s="50">
        <f t="shared" si="212"/>
        <v>9823</v>
      </c>
      <c r="S64" s="50">
        <f t="shared" si="212"/>
        <v>12777</v>
      </c>
      <c r="T64" s="50">
        <f t="shared" si="212"/>
        <v>15992</v>
      </c>
      <c r="U64" s="50">
        <f t="shared" si="212"/>
        <v>29347</v>
      </c>
      <c r="V64" s="50">
        <f t="shared" si="212"/>
        <v>15117</v>
      </c>
      <c r="W64" s="50">
        <f t="shared" si="212"/>
        <v>17612</v>
      </c>
      <c r="X64" s="50">
        <f t="shared" si="212"/>
        <v>7394</v>
      </c>
      <c r="Y64" s="50">
        <f t="shared" si="212"/>
        <v>7267</v>
      </c>
      <c r="Z64" s="50">
        <f t="shared" si="212"/>
        <v>11029</v>
      </c>
      <c r="AA64" s="50">
        <f t="shared" si="212"/>
        <v>21884</v>
      </c>
      <c r="AB64" s="50">
        <f t="shared" si="212"/>
        <v>18286</v>
      </c>
      <c r="AC64" s="50">
        <f t="shared" si="212"/>
        <v>24507</v>
      </c>
      <c r="AD64" s="50">
        <f t="shared" si="212"/>
        <v>25653</v>
      </c>
      <c r="AE64" s="50">
        <f t="shared" si="212"/>
        <v>22967</v>
      </c>
      <c r="AF64" s="50">
        <f t="shared" si="212"/>
        <v>19443</v>
      </c>
      <c r="AG64" s="50">
        <f t="shared" si="212"/>
        <v>22915</v>
      </c>
      <c r="AH64" s="50">
        <f t="shared" si="212"/>
        <v>21615</v>
      </c>
      <c r="AI64" s="50">
        <f t="shared" si="212"/>
        <v>24796</v>
      </c>
      <c r="AJ64" s="50">
        <f t="shared" si="212"/>
        <v>17273</v>
      </c>
      <c r="AK64" s="50">
        <f t="shared" ref="AK64:AL64" si="213">AK67+AK69+AK71+AK73+AK75+AK77+AK79+AK81+AK83+AK85+AK87+AK89+AK91+AK93+AK95+AK97+AK99+AK101+AK103+AK105+AK107+AK109</f>
        <v>16147</v>
      </c>
      <c r="AL64" s="50">
        <f t="shared" si="213"/>
        <v>16590</v>
      </c>
      <c r="AM64" s="50">
        <f t="shared" si="212"/>
        <v>6335</v>
      </c>
      <c r="AN64" s="116">
        <f t="shared" ref="AN64" si="214">AN67+AN69+AN71+AN73+AN75+AN77+AN79+AN81+AN83+AN85+AN87+AN89+AN91+AN93+AN95+AN97+AN99+AN101+AN103+AN105+AN107+AN109</f>
        <v>22</v>
      </c>
      <c r="AO64" s="31">
        <f>SUM(D64:AN64)</f>
        <v>470025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M65" si="215">E68+E70+E72+E74+E76+E78+E80+E82+E84+E86+E88+E90+E92+E94+E96+E98+E100+E102+E104+E106+E108+E110</f>
        <v>467986</v>
      </c>
      <c r="F65" s="51">
        <f t="shared" si="215"/>
        <v>543065</v>
      </c>
      <c r="G65" s="51">
        <f t="shared" si="215"/>
        <v>667599</v>
      </c>
      <c r="H65" s="51">
        <f t="shared" si="215"/>
        <v>495984</v>
      </c>
      <c r="I65" s="51">
        <f t="shared" si="215"/>
        <v>553505</v>
      </c>
      <c r="J65" s="51">
        <f t="shared" si="215"/>
        <v>682725</v>
      </c>
      <c r="K65" s="51">
        <f t="shared" si="215"/>
        <v>657482</v>
      </c>
      <c r="L65" s="51">
        <f t="shared" si="215"/>
        <v>707634</v>
      </c>
      <c r="M65" s="51">
        <f t="shared" si="215"/>
        <v>699161</v>
      </c>
      <c r="N65" s="51">
        <f t="shared" si="215"/>
        <v>653294</v>
      </c>
      <c r="O65" s="51">
        <f t="shared" si="215"/>
        <v>762197</v>
      </c>
      <c r="P65" s="51">
        <f t="shared" si="215"/>
        <v>1192925</v>
      </c>
      <c r="Q65" s="51">
        <f t="shared" si="215"/>
        <v>1714976</v>
      </c>
      <c r="R65" s="51">
        <f t="shared" si="215"/>
        <v>1758214</v>
      </c>
      <c r="S65" s="51">
        <f t="shared" si="215"/>
        <v>1739334</v>
      </c>
      <c r="T65" s="51">
        <f t="shared" si="215"/>
        <v>3437181</v>
      </c>
      <c r="U65" s="51">
        <f t="shared" si="215"/>
        <v>3624178</v>
      </c>
      <c r="V65" s="51">
        <f t="shared" si="215"/>
        <v>3122365.3299999996</v>
      </c>
      <c r="W65" s="51">
        <f t="shared" si="215"/>
        <v>4151493.2800000003</v>
      </c>
      <c r="X65" s="51">
        <f t="shared" si="215"/>
        <v>1401353.9</v>
      </c>
      <c r="Y65" s="51">
        <f t="shared" si="215"/>
        <v>1200085.33</v>
      </c>
      <c r="Z65" s="51">
        <f t="shared" si="215"/>
        <v>1799119.5</v>
      </c>
      <c r="AA65" s="51">
        <f t="shared" si="215"/>
        <v>4696298.82</v>
      </c>
      <c r="AB65" s="51">
        <f t="shared" si="215"/>
        <v>3344749.6163817272</v>
      </c>
      <c r="AC65" s="51">
        <f t="shared" si="215"/>
        <v>6373959.3027795274</v>
      </c>
      <c r="AD65" s="51">
        <f t="shared" si="215"/>
        <v>5332479.5200000005</v>
      </c>
      <c r="AE65" s="51">
        <f t="shared" si="215"/>
        <v>6714432.7489999989</v>
      </c>
      <c r="AF65" s="51">
        <f t="shared" si="215"/>
        <v>4994632.9600000009</v>
      </c>
      <c r="AG65" s="51">
        <f t="shared" si="215"/>
        <v>6122512.2470084028</v>
      </c>
      <c r="AH65" s="51">
        <f t="shared" si="215"/>
        <v>5846997.4210000001</v>
      </c>
      <c r="AI65" s="51">
        <f t="shared" si="215"/>
        <v>5711801.7016000003</v>
      </c>
      <c r="AJ65" s="51">
        <f t="shared" si="215"/>
        <v>8313721.9360000007</v>
      </c>
      <c r="AK65" s="51">
        <f t="shared" ref="AK65:AL65" si="216">AK68+AK70+AK72+AK74+AK76+AK78+AK80+AK82+AK84+AK86+AK88+AK90+AK92+AK94+AK96+AK98+AK100+AK102+AK104+AK106+AK108+AK110</f>
        <v>6375299.4371000007</v>
      </c>
      <c r="AL65" s="51">
        <f t="shared" si="216"/>
        <v>10793511.727999998</v>
      </c>
      <c r="AM65" s="51">
        <f t="shared" si="215"/>
        <v>6046950.7749000005</v>
      </c>
      <c r="AN65" s="51">
        <f t="shared" ref="AN65" si="217">AN68+AN70+AN72+AN74+AN76+AN78+AN80+AN82+AN84+AN86+AN88+AN90+AN92+AN94+AN96+AN98+AN100+AN102+AN104+AN106+AN108+AN110</f>
        <v>6761</v>
      </c>
      <c r="AO65" s="33">
        <f>SUM(D65:AN65)</f>
        <v>113125696.55376968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2026'!K9</f>
        <v>0</v>
      </c>
      <c r="AO67" s="122">
        <f t="shared" ref="AO67:AO110" si="218">SUM(D67:AN67)</f>
        <v>31663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2026'!K10</f>
        <v>0</v>
      </c>
      <c r="AO68" s="123">
        <f t="shared" si="218"/>
        <v>5027039.5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2026'!K11</f>
        <v>0</v>
      </c>
      <c r="AO69" s="122">
        <f t="shared" si="218"/>
        <v>13620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2026'!K12</f>
        <v>0</v>
      </c>
      <c r="AO70" s="123">
        <f t="shared" si="218"/>
        <v>1601878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2026'!K13</f>
        <v>0</v>
      </c>
      <c r="AO71" s="122">
        <f t="shared" si="218"/>
        <v>5661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2026'!K14</f>
        <v>0</v>
      </c>
      <c r="AO72" s="123">
        <f t="shared" si="218"/>
        <v>733840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2026'!K15</f>
        <v>0</v>
      </c>
      <c r="AO73" s="122">
        <f t="shared" si="218"/>
        <v>32012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2026'!K16</f>
        <v>0</v>
      </c>
      <c r="AO74" s="123">
        <f t="shared" si="218"/>
        <v>10863258.710000001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v>4574</v>
      </c>
      <c r="AM75" s="14">
        <v>2503</v>
      </c>
      <c r="AN75" s="14">
        <f>'Ingreso de Datos 2026'!K17</f>
        <v>0</v>
      </c>
      <c r="AO75" s="122">
        <f t="shared" si="218"/>
        <v>33536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v>7170846.2699999977</v>
      </c>
      <c r="AM76" s="15">
        <v>4317644.8939000005</v>
      </c>
      <c r="AN76" s="15">
        <f>'Ingreso de Datos 2026'!K18</f>
        <v>0</v>
      </c>
      <c r="AO76" s="123">
        <f t="shared" si="218"/>
        <v>34556158.994669653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v>33</v>
      </c>
      <c r="AM77" s="17">
        <v>0</v>
      </c>
      <c r="AN77" s="17">
        <f>'Ingreso de Datos 2026'!K19</f>
        <v>0</v>
      </c>
      <c r="AO77" s="122">
        <f t="shared" si="218"/>
        <v>2702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v>130090.36399999999</v>
      </c>
      <c r="AM78" s="18">
        <v>64257.305000000008</v>
      </c>
      <c r="AN78" s="18">
        <f>'Ingreso de Datos 2026'!K20</f>
        <v>0</v>
      </c>
      <c r="AO78" s="123">
        <f t="shared" si="218"/>
        <v>3116992.1824999996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2026'!K21</f>
        <v>0</v>
      </c>
      <c r="AO79" s="122">
        <f t="shared" si="218"/>
        <v>21269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2026'!K22</f>
        <v>0</v>
      </c>
      <c r="AO80" s="123">
        <f t="shared" si="218"/>
        <v>2630150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2026'!K23</f>
        <v>0</v>
      </c>
      <c r="AO81" s="122">
        <f t="shared" si="218"/>
        <v>23397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2026'!K24</f>
        <v>0</v>
      </c>
      <c r="AO82" s="123">
        <f t="shared" si="218"/>
        <v>1958779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v>291</v>
      </c>
      <c r="AM83" s="14">
        <v>282</v>
      </c>
      <c r="AN83" s="14">
        <f>'Ingreso de Datos 2026'!K25</f>
        <v>22</v>
      </c>
      <c r="AO83" s="122">
        <f t="shared" si="218"/>
        <v>5392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v>95483</v>
      </c>
      <c r="AM84" s="15">
        <v>88429</v>
      </c>
      <c r="AN84" s="15">
        <f>'Ingreso de Datos 2026'!K26</f>
        <v>6761</v>
      </c>
      <c r="AO84" s="123">
        <f t="shared" si="218"/>
        <v>1554466.56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2026'!K27</f>
        <v>0</v>
      </c>
      <c r="AO85" s="122">
        <f t="shared" si="218"/>
        <v>18767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2026'!K28</f>
        <v>0</v>
      </c>
      <c r="AO86" s="123">
        <f t="shared" si="218"/>
        <v>2407991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2026'!K29</f>
        <v>0</v>
      </c>
      <c r="AO87" s="122">
        <f t="shared" si="218"/>
        <v>3169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2026'!K30</f>
        <v>0</v>
      </c>
      <c r="AO88" s="123">
        <f t="shared" si="218"/>
        <v>1278380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v>1681</v>
      </c>
      <c r="AM89" s="14">
        <v>604</v>
      </c>
      <c r="AN89" s="14">
        <f>'Ingreso de Datos 2026'!K31</f>
        <v>0</v>
      </c>
      <c r="AO89" s="122">
        <f t="shared" si="218"/>
        <v>28991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v>822074.91999999993</v>
      </c>
      <c r="AM90" s="15">
        <v>275590</v>
      </c>
      <c r="AN90" s="15">
        <f>'Ingreso de Datos 2026'!K32</f>
        <v>0</v>
      </c>
      <c r="AO90" s="123">
        <f t="shared" si="218"/>
        <v>10825347.76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2026'!K33</f>
        <v>0</v>
      </c>
      <c r="AO91" s="122">
        <f t="shared" si="218"/>
        <v>4759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2026'!K34</f>
        <v>0</v>
      </c>
      <c r="AO92" s="123">
        <f t="shared" si="218"/>
        <v>1979744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v>1385</v>
      </c>
      <c r="AM93" s="14">
        <v>1693</v>
      </c>
      <c r="AN93" s="14">
        <f>'Ingreso de Datos 2026'!K35</f>
        <v>0</v>
      </c>
      <c r="AO93" s="122">
        <f t="shared" si="218"/>
        <v>25203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v>843465</v>
      </c>
      <c r="AM94" s="15">
        <v>1031037</v>
      </c>
      <c r="AN94" s="15">
        <f>'Ingreso de Datos 2026'!K36</f>
        <v>0</v>
      </c>
      <c r="AO94" s="123">
        <f t="shared" si="218"/>
        <v>12894606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v>3339</v>
      </c>
      <c r="AM95" s="14">
        <v>0</v>
      </c>
      <c r="AN95" s="14">
        <f>'Ingreso de Datos 2026'!K37</f>
        <v>0</v>
      </c>
      <c r="AO95" s="122">
        <f t="shared" si="218"/>
        <v>167573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v>611357.86</v>
      </c>
      <c r="AM96" s="15">
        <v>0</v>
      </c>
      <c r="AN96" s="15">
        <f>'Ingreso de Datos 2026'!K38</f>
        <v>0</v>
      </c>
      <c r="AO96" s="123">
        <f t="shared" si="218"/>
        <v>13750785.820000002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2026'!K39</f>
        <v>0</v>
      </c>
      <c r="AO97" s="122">
        <f t="shared" si="218"/>
        <v>4233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2026'!K40</f>
        <v>0</v>
      </c>
      <c r="AO98" s="123">
        <f t="shared" si="218"/>
        <v>250232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2026'!K41</f>
        <v>0</v>
      </c>
      <c r="AO99" s="122">
        <f t="shared" si="218"/>
        <v>6782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2026'!K42</f>
        <v>0</v>
      </c>
      <c r="AO100" s="123">
        <f t="shared" si="218"/>
        <v>712942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2026'!K43</f>
        <v>0</v>
      </c>
      <c r="AO101" s="122">
        <f t="shared" si="218"/>
        <v>274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2026'!K44</f>
        <v>0</v>
      </c>
      <c r="AO102" s="123">
        <f t="shared" si="218"/>
        <v>15193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v>2631</v>
      </c>
      <c r="AM103" s="14">
        <v>308</v>
      </c>
      <c r="AN103" s="14">
        <f>'Ingreso de Datos 2026'!K45</f>
        <v>0</v>
      </c>
      <c r="AO103" s="125">
        <f t="shared" si="218"/>
        <v>19562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v>548322.59399999992</v>
      </c>
      <c r="AM104" s="15">
        <v>103711.57600000002</v>
      </c>
      <c r="AN104" s="15">
        <f>'Ingreso de Datos 2026'!K46</f>
        <v>0</v>
      </c>
      <c r="AO104" s="126">
        <f t="shared" si="218"/>
        <v>3185388.4216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6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v>1193</v>
      </c>
      <c r="AM105" s="59">
        <v>1</v>
      </c>
      <c r="AN105" s="59">
        <f>'Ingreso de Datos 2026'!K47</f>
        <v>0</v>
      </c>
      <c r="AO105" s="125">
        <f t="shared" si="218"/>
        <v>6563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7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v>301276.71999999997</v>
      </c>
      <c r="AM106" s="60">
        <v>292</v>
      </c>
      <c r="AN106" s="60">
        <f>'Ingreso de Datos 2026'!K48</f>
        <v>0</v>
      </c>
      <c r="AO106" s="126">
        <f t="shared" si="218"/>
        <v>1738524.8750000002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1637</v>
      </c>
      <c r="AL107" s="17">
        <v>1463</v>
      </c>
      <c r="AM107" s="17">
        <v>944</v>
      </c>
      <c r="AN107" s="17">
        <f>'Ingreso de Datos 2026'!K49</f>
        <v>0</v>
      </c>
      <c r="AO107" s="122">
        <f t="shared" si="218"/>
        <v>11429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288623</v>
      </c>
      <c r="AL108" s="18">
        <v>270595</v>
      </c>
      <c r="AM108" s="18">
        <v>165989</v>
      </c>
      <c r="AN108" s="18">
        <f>'Ingreso de Datos 2026'!K50</f>
        <v>0</v>
      </c>
      <c r="AO108" s="123">
        <f t="shared" si="218"/>
        <v>1982835.87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2026'!K51</f>
        <v>0</v>
      </c>
      <c r="AO109" s="122">
        <f t="shared" si="218"/>
        <v>3468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2026'!K52</f>
        <v>0</v>
      </c>
      <c r="AO110" s="123">
        <f t="shared" si="218"/>
        <v>61162.86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23000</v>
      </c>
      <c r="Y119" s="50">
        <f t="shared" si="219"/>
        <v>24032</v>
      </c>
      <c r="Z119" s="50">
        <f t="shared" si="219"/>
        <v>7909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1234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56175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5802706</v>
      </c>
      <c r="Y120" s="51">
        <f t="shared" si="222"/>
        <v>9049356</v>
      </c>
      <c r="Z120" s="51">
        <f t="shared" si="222"/>
        <v>4101957.33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1145493.21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20099512.539999999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2026'!K67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2026'!K68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2026'!K69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2026'!K70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2026'!K71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2026'!K72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2026'!K73</f>
        <v>0</v>
      </c>
      <c r="AO128" s="122">
        <f t="shared" si="225"/>
        <v>31054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2026'!K74</f>
        <v>0</v>
      </c>
      <c r="AO129" s="123">
        <f t="shared" si="225"/>
        <v>15714627.390000001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2026'!K75</f>
        <v>0</v>
      </c>
      <c r="AO130" s="122">
        <f t="shared" si="225"/>
        <v>1837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2026'!K76</f>
        <v>0</v>
      </c>
      <c r="AO131" s="123">
        <f t="shared" si="225"/>
        <v>1297013.5499999998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2026'!K77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2026'!K78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2026'!K79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2026'!K80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2026'!K81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2026'!K82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2026'!K83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2026'!K84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2026'!K85</f>
        <v>0</v>
      </c>
      <c r="AO140" s="122">
        <f t="shared" si="225"/>
        <v>5160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2026'!K86</f>
        <v>0</v>
      </c>
      <c r="AO141" s="123">
        <f t="shared" si="225"/>
        <v>1611368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2026'!K87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2026'!K88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2026'!K89</f>
        <v>0</v>
      </c>
      <c r="AO144" s="122">
        <f t="shared" si="225"/>
        <v>578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2026'!K90</f>
        <v>0</v>
      </c>
      <c r="AO145" s="123">
        <f t="shared" si="225"/>
        <v>505345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2026'!K91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2026'!K92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2026'!K93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2026'!K94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2026'!K95</f>
        <v>0</v>
      </c>
      <c r="AO150" s="122">
        <f t="shared" si="225"/>
        <v>17546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2026'!K96</f>
        <v>0</v>
      </c>
      <c r="AO151" s="123">
        <f t="shared" si="225"/>
        <v>971158.6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2026'!K97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2026'!K98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2026'!K99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2026'!K100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2026'!K101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2026'!K102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2026'!K103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2026'!K104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2026'!K105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2026'!K106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2026'!K107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2026'!K108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2026'!K109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2026'!K110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9933"/>
  </sheetPr>
  <dimension ref="A1:AR295"/>
  <sheetViews>
    <sheetView zoomScale="80" zoomScaleNormal="80" workbookViewId="0">
      <pane xSplit="3" ySplit="11" topLeftCell="AM12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M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:AL9" si="2">AK12+AK14+AK16+AK18+AK20+AK22+AK24+AK26+AK28+AK30+AK32+AK34+AK36+AK38+AK40+AK42+AK44+AK46+AK48+AK50+AK52+AK54</f>
        <v>10585</v>
      </c>
      <c r="AL9" s="50">
        <f t="shared" si="2"/>
        <v>8204</v>
      </c>
      <c r="AM9" s="50">
        <f t="shared" si="1"/>
        <v>2243</v>
      </c>
      <c r="AN9" s="116">
        <f t="shared" ref="AN9" si="3">AN12+AN14+AN16+AN18+AN20+AN22+AN24+AN26+AN28+AN30+AN32+AN34+AN36+AN38+AN40+AN42+AN44+AN46+AN48+AN50+AN52+AN54</f>
        <v>2</v>
      </c>
      <c r="AO9" s="31">
        <f>SUM(D9:AN9)</f>
        <v>64096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0</v>
      </c>
      <c r="E10" s="51">
        <f t="shared" si="4"/>
        <v>0</v>
      </c>
      <c r="F10" s="51">
        <f t="shared" si="4"/>
        <v>0</v>
      </c>
      <c r="G10" s="51">
        <f t="shared" si="4"/>
        <v>0</v>
      </c>
      <c r="H10" s="51">
        <f t="shared" si="4"/>
        <v>0</v>
      </c>
      <c r="I10" s="51">
        <f t="shared" si="4"/>
        <v>0</v>
      </c>
      <c r="J10" s="51">
        <f t="shared" si="4"/>
        <v>0</v>
      </c>
      <c r="K10" s="51">
        <f t="shared" si="4"/>
        <v>0</v>
      </c>
      <c r="L10" s="51">
        <f t="shared" si="4"/>
        <v>0</v>
      </c>
      <c r="M10" s="51">
        <f t="shared" si="4"/>
        <v>0</v>
      </c>
      <c r="N10" s="51">
        <f t="shared" si="4"/>
        <v>0</v>
      </c>
      <c r="O10" s="51">
        <f t="shared" si="4"/>
        <v>0</v>
      </c>
      <c r="P10" s="51">
        <f t="shared" si="4"/>
        <v>0</v>
      </c>
      <c r="Q10" s="51">
        <f t="shared" si="4"/>
        <v>0</v>
      </c>
      <c r="R10" s="51">
        <f t="shared" si="4"/>
        <v>0</v>
      </c>
      <c r="S10" s="51">
        <f t="shared" si="4"/>
        <v>0</v>
      </c>
      <c r="T10" s="51">
        <f t="shared" si="4"/>
        <v>0</v>
      </c>
      <c r="U10" s="51">
        <f t="shared" si="4"/>
        <v>0</v>
      </c>
      <c r="V10" s="51">
        <f t="shared" si="4"/>
        <v>0</v>
      </c>
      <c r="W10" s="51">
        <f t="shared" si="4"/>
        <v>0</v>
      </c>
      <c r="X10" s="51">
        <f t="shared" si="4"/>
        <v>0</v>
      </c>
      <c r="Y10" s="51">
        <f t="shared" si="4"/>
        <v>0</v>
      </c>
      <c r="Z10" s="51">
        <f t="shared" si="4"/>
        <v>0</v>
      </c>
      <c r="AA10" s="51">
        <f t="shared" si="4"/>
        <v>0</v>
      </c>
      <c r="AB10" s="51">
        <f t="shared" si="4"/>
        <v>0</v>
      </c>
      <c r="AC10" s="51">
        <f>AC13+AC15+AC17+AC19+AC21+AC23+AC25+AC27+AC29+AC31+AC33+AC35+AC37+AC39+AC41+AC43+AC45+AC47+AC49+AC51+AC53+AC55</f>
        <v>0</v>
      </c>
      <c r="AD10" s="51">
        <f t="shared" ref="AD10:AM10" si="5">AD13+AD15+AD17+AD19+AD21+AD23+AD25+AD27+AD29+AD31+AD33+AD35+AD37+AD39+AD41+AD43+AD45+AD47+AD49+AD51+AD53+AD55</f>
        <v>0</v>
      </c>
      <c r="AE10" s="51">
        <f t="shared" si="5"/>
        <v>0</v>
      </c>
      <c r="AF10" s="51">
        <f t="shared" si="5"/>
        <v>0</v>
      </c>
      <c r="AG10" s="51">
        <f t="shared" si="5"/>
        <v>3987004.2609999999</v>
      </c>
      <c r="AH10" s="51">
        <f t="shared" si="5"/>
        <v>3947651.4499999997</v>
      </c>
      <c r="AI10" s="51">
        <f t="shared" si="5"/>
        <v>4201795.2089999998</v>
      </c>
      <c r="AJ10" s="51">
        <f t="shared" si="5"/>
        <v>4790892.9389999993</v>
      </c>
      <c r="AK10" s="51">
        <f t="shared" ref="AK10:AL10" si="6">AK13+AK15+AK17+AK19+AK21+AK23+AK25+AK27+AK29+AK31+AK33+AK35+AK37+AK39+AK41+AK43+AK45+AK47+AK49+AK51+AK53+AK55</f>
        <v>5651827.9010000015</v>
      </c>
      <c r="AL10" s="51">
        <f t="shared" si="6"/>
        <v>4841242.3499999996</v>
      </c>
      <c r="AM10" s="51">
        <f t="shared" si="5"/>
        <v>2211189.2749999999</v>
      </c>
      <c r="AN10" s="51">
        <f t="shared" ref="AN10" si="7">AN13+AN15+AN17+AN19+AN21+AN23+AN25+AN27+AN29+AN31+AN33+AN35+AN37+AN39+AN41+AN43+AN45+AN47+AN49+AN51+AN53+AN55</f>
        <v>530</v>
      </c>
      <c r="AO10" s="33">
        <f>SUM(D10:AN10)</f>
        <v>29632133.384999998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91">
        <f t="shared" ref="D12:AM12" si="8">D67+D122</f>
        <v>0</v>
      </c>
      <c r="E12" s="91">
        <f t="shared" si="8"/>
        <v>0</v>
      </c>
      <c r="F12" s="91">
        <f t="shared" si="8"/>
        <v>0</v>
      </c>
      <c r="G12" s="91">
        <f t="shared" si="8"/>
        <v>0</v>
      </c>
      <c r="H12" s="91">
        <f t="shared" si="8"/>
        <v>0</v>
      </c>
      <c r="I12" s="91">
        <f t="shared" si="8"/>
        <v>0</v>
      </c>
      <c r="J12" s="91">
        <f t="shared" si="8"/>
        <v>0</v>
      </c>
      <c r="K12" s="91">
        <f t="shared" si="8"/>
        <v>0</v>
      </c>
      <c r="L12" s="91">
        <f t="shared" si="8"/>
        <v>0</v>
      </c>
      <c r="M12" s="91">
        <f t="shared" si="8"/>
        <v>0</v>
      </c>
      <c r="N12" s="91">
        <f t="shared" si="8"/>
        <v>0</v>
      </c>
      <c r="O12" s="91">
        <f t="shared" si="8"/>
        <v>0</v>
      </c>
      <c r="P12" s="91">
        <f t="shared" si="8"/>
        <v>0</v>
      </c>
      <c r="Q12" s="91">
        <f t="shared" si="8"/>
        <v>0</v>
      </c>
      <c r="R12" s="91">
        <f t="shared" si="8"/>
        <v>0</v>
      </c>
      <c r="S12" s="91">
        <f t="shared" si="8"/>
        <v>0</v>
      </c>
      <c r="T12" s="91">
        <f t="shared" si="8"/>
        <v>0</v>
      </c>
      <c r="U12" s="91">
        <f t="shared" si="8"/>
        <v>0</v>
      </c>
      <c r="V12" s="91">
        <f t="shared" si="8"/>
        <v>0</v>
      </c>
      <c r="W12" s="91">
        <f t="shared" si="8"/>
        <v>0</v>
      </c>
      <c r="X12" s="92">
        <f t="shared" si="8"/>
        <v>0</v>
      </c>
      <c r="Y12" s="92">
        <f t="shared" si="8"/>
        <v>0</v>
      </c>
      <c r="Z12" s="92">
        <f t="shared" si="8"/>
        <v>0</v>
      </c>
      <c r="AA12" s="92">
        <f t="shared" si="8"/>
        <v>0</v>
      </c>
      <c r="AB12" s="92">
        <f t="shared" si="8"/>
        <v>0</v>
      </c>
      <c r="AC12" s="92">
        <f t="shared" si="8"/>
        <v>0</v>
      </c>
      <c r="AD12" s="92">
        <f t="shared" si="8"/>
        <v>0</v>
      </c>
      <c r="AE12" s="92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7">
        <f t="shared" ref="AO12:AO55" si="13">SUM(D12:AN12)</f>
        <v>0</v>
      </c>
    </row>
    <row r="13" spans="1:43" ht="12.75" customHeight="1" x14ac:dyDescent="0.2">
      <c r="A13" s="166"/>
      <c r="B13" s="138"/>
      <c r="C13" s="46" t="s">
        <v>3</v>
      </c>
      <c r="D13" s="93">
        <f t="shared" ref="D13:AM13" si="14">D68+D123</f>
        <v>0</v>
      </c>
      <c r="E13" s="93">
        <f t="shared" si="14"/>
        <v>0</v>
      </c>
      <c r="F13" s="93">
        <f t="shared" si="14"/>
        <v>0</v>
      </c>
      <c r="G13" s="93">
        <f t="shared" si="14"/>
        <v>0</v>
      </c>
      <c r="H13" s="93">
        <f t="shared" si="14"/>
        <v>0</v>
      </c>
      <c r="I13" s="93">
        <f t="shared" si="14"/>
        <v>0</v>
      </c>
      <c r="J13" s="93">
        <f t="shared" si="14"/>
        <v>0</v>
      </c>
      <c r="K13" s="93">
        <f t="shared" si="14"/>
        <v>0</v>
      </c>
      <c r="L13" s="93">
        <f t="shared" si="14"/>
        <v>0</v>
      </c>
      <c r="M13" s="93">
        <f t="shared" si="14"/>
        <v>0</v>
      </c>
      <c r="N13" s="93">
        <f t="shared" si="14"/>
        <v>0</v>
      </c>
      <c r="O13" s="93">
        <f t="shared" si="14"/>
        <v>0</v>
      </c>
      <c r="P13" s="93">
        <f t="shared" si="14"/>
        <v>0</v>
      </c>
      <c r="Q13" s="93">
        <f t="shared" si="14"/>
        <v>0</v>
      </c>
      <c r="R13" s="93">
        <f t="shared" si="14"/>
        <v>0</v>
      </c>
      <c r="S13" s="93">
        <f t="shared" si="14"/>
        <v>0</v>
      </c>
      <c r="T13" s="93">
        <f t="shared" si="14"/>
        <v>0</v>
      </c>
      <c r="U13" s="93">
        <f t="shared" si="14"/>
        <v>0</v>
      </c>
      <c r="V13" s="93">
        <f t="shared" si="14"/>
        <v>0</v>
      </c>
      <c r="W13" s="93">
        <f t="shared" si="14"/>
        <v>0</v>
      </c>
      <c r="X13" s="94">
        <f t="shared" si="14"/>
        <v>0</v>
      </c>
      <c r="Y13" s="94">
        <f t="shared" si="14"/>
        <v>0</v>
      </c>
      <c r="Z13" s="94">
        <f t="shared" si="14"/>
        <v>0</v>
      </c>
      <c r="AA13" s="94">
        <f t="shared" si="14"/>
        <v>0</v>
      </c>
      <c r="AB13" s="94">
        <f t="shared" si="14"/>
        <v>0</v>
      </c>
      <c r="AC13" s="94">
        <f t="shared" si="14"/>
        <v>0</v>
      </c>
      <c r="AD13" s="94">
        <f t="shared" si="14"/>
        <v>0</v>
      </c>
      <c r="AE13" s="94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8">
        <f t="shared" si="13"/>
        <v>0</v>
      </c>
    </row>
    <row r="14" spans="1:43" ht="12.75" customHeight="1" x14ac:dyDescent="0.2">
      <c r="A14" s="166"/>
      <c r="B14" s="137" t="s">
        <v>34</v>
      </c>
      <c r="C14" s="10" t="s">
        <v>0</v>
      </c>
      <c r="D14" s="91">
        <f t="shared" ref="D14:AM14" si="19">D69+D124</f>
        <v>0</v>
      </c>
      <c r="E14" s="91">
        <f t="shared" si="19"/>
        <v>0</v>
      </c>
      <c r="F14" s="91">
        <f t="shared" si="19"/>
        <v>0</v>
      </c>
      <c r="G14" s="91">
        <f t="shared" si="19"/>
        <v>0</v>
      </c>
      <c r="H14" s="91">
        <f t="shared" si="19"/>
        <v>0</v>
      </c>
      <c r="I14" s="91">
        <f t="shared" si="19"/>
        <v>0</v>
      </c>
      <c r="J14" s="91">
        <f t="shared" si="19"/>
        <v>0</v>
      </c>
      <c r="K14" s="91">
        <f t="shared" si="19"/>
        <v>0</v>
      </c>
      <c r="L14" s="91">
        <f t="shared" si="19"/>
        <v>0</v>
      </c>
      <c r="M14" s="91">
        <f t="shared" si="19"/>
        <v>0</v>
      </c>
      <c r="N14" s="91">
        <f t="shared" si="19"/>
        <v>0</v>
      </c>
      <c r="O14" s="91">
        <f t="shared" si="19"/>
        <v>0</v>
      </c>
      <c r="P14" s="91">
        <f t="shared" si="19"/>
        <v>0</v>
      </c>
      <c r="Q14" s="91">
        <f t="shared" si="19"/>
        <v>0</v>
      </c>
      <c r="R14" s="91">
        <f t="shared" si="19"/>
        <v>0</v>
      </c>
      <c r="S14" s="91">
        <f t="shared" si="19"/>
        <v>0</v>
      </c>
      <c r="T14" s="91">
        <f t="shared" si="19"/>
        <v>0</v>
      </c>
      <c r="U14" s="91">
        <f t="shared" si="19"/>
        <v>0</v>
      </c>
      <c r="V14" s="91">
        <f t="shared" si="19"/>
        <v>0</v>
      </c>
      <c r="W14" s="91">
        <f t="shared" si="19"/>
        <v>0</v>
      </c>
      <c r="X14" s="92">
        <f t="shared" si="19"/>
        <v>0</v>
      </c>
      <c r="Y14" s="92">
        <f t="shared" si="19"/>
        <v>0</v>
      </c>
      <c r="Z14" s="92">
        <f t="shared" si="19"/>
        <v>0</v>
      </c>
      <c r="AA14" s="92">
        <f t="shared" si="19"/>
        <v>0</v>
      </c>
      <c r="AB14" s="92">
        <f t="shared" si="19"/>
        <v>0</v>
      </c>
      <c r="AC14" s="92">
        <f t="shared" si="19"/>
        <v>0</v>
      </c>
      <c r="AD14" s="92">
        <f t="shared" si="19"/>
        <v>0</v>
      </c>
      <c r="AE14" s="92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7">
        <f t="shared" si="13"/>
        <v>0</v>
      </c>
    </row>
    <row r="15" spans="1:43" ht="12.75" customHeight="1" x14ac:dyDescent="0.2">
      <c r="A15" s="166"/>
      <c r="B15" s="138"/>
      <c r="C15" s="11" t="s">
        <v>3</v>
      </c>
      <c r="D15" s="93">
        <f t="shared" ref="D15:AM15" si="24">D70+D125</f>
        <v>0</v>
      </c>
      <c r="E15" s="93">
        <f t="shared" si="24"/>
        <v>0</v>
      </c>
      <c r="F15" s="93">
        <f t="shared" si="24"/>
        <v>0</v>
      </c>
      <c r="G15" s="93">
        <f t="shared" si="24"/>
        <v>0</v>
      </c>
      <c r="H15" s="93">
        <f t="shared" si="24"/>
        <v>0</v>
      </c>
      <c r="I15" s="93">
        <f t="shared" si="24"/>
        <v>0</v>
      </c>
      <c r="J15" s="93">
        <f t="shared" si="24"/>
        <v>0</v>
      </c>
      <c r="K15" s="93">
        <f t="shared" si="24"/>
        <v>0</v>
      </c>
      <c r="L15" s="93">
        <f t="shared" si="24"/>
        <v>0</v>
      </c>
      <c r="M15" s="93">
        <f t="shared" si="24"/>
        <v>0</v>
      </c>
      <c r="N15" s="93">
        <f t="shared" si="24"/>
        <v>0</v>
      </c>
      <c r="O15" s="93">
        <f t="shared" si="24"/>
        <v>0</v>
      </c>
      <c r="P15" s="93">
        <f t="shared" si="24"/>
        <v>0</v>
      </c>
      <c r="Q15" s="93">
        <f t="shared" si="24"/>
        <v>0</v>
      </c>
      <c r="R15" s="93">
        <f t="shared" si="24"/>
        <v>0</v>
      </c>
      <c r="S15" s="93">
        <f t="shared" si="24"/>
        <v>0</v>
      </c>
      <c r="T15" s="93">
        <f t="shared" si="24"/>
        <v>0</v>
      </c>
      <c r="U15" s="93">
        <f t="shared" si="24"/>
        <v>0</v>
      </c>
      <c r="V15" s="93">
        <f t="shared" si="24"/>
        <v>0</v>
      </c>
      <c r="W15" s="93">
        <f t="shared" si="24"/>
        <v>0</v>
      </c>
      <c r="X15" s="94">
        <f t="shared" si="24"/>
        <v>0</v>
      </c>
      <c r="Y15" s="94">
        <f t="shared" si="24"/>
        <v>0</v>
      </c>
      <c r="Z15" s="94">
        <f t="shared" si="24"/>
        <v>0</v>
      </c>
      <c r="AA15" s="94">
        <f t="shared" si="24"/>
        <v>0</v>
      </c>
      <c r="AB15" s="94">
        <f t="shared" si="24"/>
        <v>0</v>
      </c>
      <c r="AC15" s="94">
        <f t="shared" si="24"/>
        <v>0</v>
      </c>
      <c r="AD15" s="94">
        <f t="shared" si="24"/>
        <v>0</v>
      </c>
      <c r="AE15" s="94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8">
        <f t="shared" si="13"/>
        <v>0</v>
      </c>
    </row>
    <row r="16" spans="1:43" ht="12.75" customHeight="1" x14ac:dyDescent="0.2">
      <c r="A16" s="166"/>
      <c r="B16" s="137" t="s">
        <v>71</v>
      </c>
      <c r="C16" s="10" t="s">
        <v>0</v>
      </c>
      <c r="D16" s="91">
        <f t="shared" ref="D16:AM16" si="29">D71+D126</f>
        <v>0</v>
      </c>
      <c r="E16" s="91">
        <f t="shared" si="29"/>
        <v>0</v>
      </c>
      <c r="F16" s="91">
        <f t="shared" si="29"/>
        <v>0</v>
      </c>
      <c r="G16" s="91">
        <f t="shared" si="29"/>
        <v>0</v>
      </c>
      <c r="H16" s="91">
        <f t="shared" si="29"/>
        <v>0</v>
      </c>
      <c r="I16" s="91">
        <f t="shared" si="29"/>
        <v>0</v>
      </c>
      <c r="J16" s="91">
        <f t="shared" si="29"/>
        <v>0</v>
      </c>
      <c r="K16" s="91">
        <f t="shared" si="29"/>
        <v>0</v>
      </c>
      <c r="L16" s="91">
        <f t="shared" si="29"/>
        <v>0</v>
      </c>
      <c r="M16" s="91">
        <f t="shared" si="29"/>
        <v>0</v>
      </c>
      <c r="N16" s="91">
        <f t="shared" si="29"/>
        <v>0</v>
      </c>
      <c r="O16" s="91">
        <f t="shared" si="29"/>
        <v>0</v>
      </c>
      <c r="P16" s="91">
        <f t="shared" si="29"/>
        <v>0</v>
      </c>
      <c r="Q16" s="91">
        <f t="shared" si="29"/>
        <v>0</v>
      </c>
      <c r="R16" s="91">
        <f t="shared" si="29"/>
        <v>0</v>
      </c>
      <c r="S16" s="91">
        <f t="shared" si="29"/>
        <v>0</v>
      </c>
      <c r="T16" s="91">
        <f t="shared" si="29"/>
        <v>0</v>
      </c>
      <c r="U16" s="91">
        <f t="shared" si="29"/>
        <v>0</v>
      </c>
      <c r="V16" s="91">
        <f t="shared" si="29"/>
        <v>0</v>
      </c>
      <c r="W16" s="91">
        <f t="shared" si="29"/>
        <v>0</v>
      </c>
      <c r="X16" s="92">
        <f t="shared" si="29"/>
        <v>0</v>
      </c>
      <c r="Y16" s="92">
        <f t="shared" si="29"/>
        <v>0</v>
      </c>
      <c r="Z16" s="92">
        <f t="shared" si="29"/>
        <v>0</v>
      </c>
      <c r="AA16" s="92">
        <f t="shared" si="29"/>
        <v>0</v>
      </c>
      <c r="AB16" s="92">
        <f t="shared" si="29"/>
        <v>0</v>
      </c>
      <c r="AC16" s="92">
        <f t="shared" si="29"/>
        <v>0</v>
      </c>
      <c r="AD16" s="92">
        <f t="shared" si="29"/>
        <v>0</v>
      </c>
      <c r="AE16" s="92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7">
        <f t="shared" si="13"/>
        <v>0</v>
      </c>
    </row>
    <row r="17" spans="1:44" ht="12.75" customHeight="1" x14ac:dyDescent="0.2">
      <c r="A17" s="166"/>
      <c r="B17" s="138"/>
      <c r="C17" s="11" t="s">
        <v>3</v>
      </c>
      <c r="D17" s="93">
        <f t="shared" ref="D17:AM17" si="34">D72+D127</f>
        <v>0</v>
      </c>
      <c r="E17" s="93">
        <f t="shared" si="34"/>
        <v>0</v>
      </c>
      <c r="F17" s="93">
        <f t="shared" si="34"/>
        <v>0</v>
      </c>
      <c r="G17" s="93">
        <f t="shared" si="34"/>
        <v>0</v>
      </c>
      <c r="H17" s="93">
        <f t="shared" si="34"/>
        <v>0</v>
      </c>
      <c r="I17" s="93">
        <f t="shared" si="34"/>
        <v>0</v>
      </c>
      <c r="J17" s="93">
        <f t="shared" si="34"/>
        <v>0</v>
      </c>
      <c r="K17" s="93">
        <f t="shared" si="34"/>
        <v>0</v>
      </c>
      <c r="L17" s="93">
        <f t="shared" si="34"/>
        <v>0</v>
      </c>
      <c r="M17" s="93">
        <f t="shared" si="34"/>
        <v>0</v>
      </c>
      <c r="N17" s="93">
        <f t="shared" si="34"/>
        <v>0</v>
      </c>
      <c r="O17" s="93">
        <f t="shared" si="34"/>
        <v>0</v>
      </c>
      <c r="P17" s="93">
        <f t="shared" si="34"/>
        <v>0</v>
      </c>
      <c r="Q17" s="93">
        <f t="shared" si="34"/>
        <v>0</v>
      </c>
      <c r="R17" s="93">
        <f t="shared" si="34"/>
        <v>0</v>
      </c>
      <c r="S17" s="93">
        <f t="shared" si="34"/>
        <v>0</v>
      </c>
      <c r="T17" s="93">
        <f t="shared" si="34"/>
        <v>0</v>
      </c>
      <c r="U17" s="93">
        <f t="shared" si="34"/>
        <v>0</v>
      </c>
      <c r="V17" s="93">
        <f t="shared" si="34"/>
        <v>0</v>
      </c>
      <c r="W17" s="93">
        <f t="shared" si="34"/>
        <v>0</v>
      </c>
      <c r="X17" s="94">
        <f t="shared" si="34"/>
        <v>0</v>
      </c>
      <c r="Y17" s="94">
        <f t="shared" si="34"/>
        <v>0</v>
      </c>
      <c r="Z17" s="94">
        <f t="shared" si="34"/>
        <v>0</v>
      </c>
      <c r="AA17" s="94">
        <f t="shared" si="34"/>
        <v>0</v>
      </c>
      <c r="AB17" s="94">
        <f t="shared" si="34"/>
        <v>0</v>
      </c>
      <c r="AC17" s="94">
        <f t="shared" si="34"/>
        <v>0</v>
      </c>
      <c r="AD17" s="94">
        <f t="shared" si="34"/>
        <v>0</v>
      </c>
      <c r="AE17" s="94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8">
        <f t="shared" si="13"/>
        <v>0</v>
      </c>
    </row>
    <row r="18" spans="1:44" ht="12.75" customHeight="1" x14ac:dyDescent="0.2">
      <c r="A18" s="166"/>
      <c r="B18" s="137" t="s">
        <v>25</v>
      </c>
      <c r="C18" s="10" t="s">
        <v>0</v>
      </c>
      <c r="D18" s="91">
        <f t="shared" ref="D18:AM18" si="39">D73+D128</f>
        <v>0</v>
      </c>
      <c r="E18" s="91">
        <f t="shared" si="39"/>
        <v>0</v>
      </c>
      <c r="F18" s="91">
        <f t="shared" si="39"/>
        <v>0</v>
      </c>
      <c r="G18" s="91">
        <f t="shared" si="39"/>
        <v>0</v>
      </c>
      <c r="H18" s="91">
        <f t="shared" si="39"/>
        <v>0</v>
      </c>
      <c r="I18" s="91">
        <f t="shared" si="39"/>
        <v>0</v>
      </c>
      <c r="J18" s="91">
        <f t="shared" si="39"/>
        <v>0</v>
      </c>
      <c r="K18" s="91">
        <f t="shared" si="39"/>
        <v>0</v>
      </c>
      <c r="L18" s="91">
        <f t="shared" si="39"/>
        <v>0</v>
      </c>
      <c r="M18" s="91">
        <f t="shared" si="39"/>
        <v>0</v>
      </c>
      <c r="N18" s="91">
        <f t="shared" si="39"/>
        <v>0</v>
      </c>
      <c r="O18" s="91">
        <f t="shared" si="39"/>
        <v>0</v>
      </c>
      <c r="P18" s="91">
        <f t="shared" si="39"/>
        <v>0</v>
      </c>
      <c r="Q18" s="91">
        <f t="shared" si="39"/>
        <v>0</v>
      </c>
      <c r="R18" s="91">
        <f t="shared" si="39"/>
        <v>0</v>
      </c>
      <c r="S18" s="91">
        <f t="shared" si="39"/>
        <v>0</v>
      </c>
      <c r="T18" s="91">
        <f t="shared" si="39"/>
        <v>0</v>
      </c>
      <c r="U18" s="91">
        <f t="shared" si="39"/>
        <v>0</v>
      </c>
      <c r="V18" s="91">
        <f t="shared" si="39"/>
        <v>0</v>
      </c>
      <c r="W18" s="91">
        <f t="shared" si="39"/>
        <v>0</v>
      </c>
      <c r="X18" s="92">
        <f t="shared" si="39"/>
        <v>0</v>
      </c>
      <c r="Y18" s="92">
        <f t="shared" si="39"/>
        <v>0</v>
      </c>
      <c r="Z18" s="92">
        <f t="shared" si="39"/>
        <v>0</v>
      </c>
      <c r="AA18" s="92">
        <f t="shared" si="39"/>
        <v>0</v>
      </c>
      <c r="AB18" s="92">
        <f t="shared" si="39"/>
        <v>0</v>
      </c>
      <c r="AC18" s="92">
        <f t="shared" si="39"/>
        <v>0</v>
      </c>
      <c r="AD18" s="92">
        <f t="shared" si="39"/>
        <v>0</v>
      </c>
      <c r="AE18" s="92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7">
        <f t="shared" si="13"/>
        <v>0</v>
      </c>
    </row>
    <row r="19" spans="1:44" ht="12.75" customHeight="1" x14ac:dyDescent="0.2">
      <c r="A19" s="166"/>
      <c r="B19" s="138"/>
      <c r="C19" s="11" t="s">
        <v>3</v>
      </c>
      <c r="D19" s="93">
        <f t="shared" ref="D19:AM19" si="44">D74+D129</f>
        <v>0</v>
      </c>
      <c r="E19" s="93">
        <f t="shared" si="44"/>
        <v>0</v>
      </c>
      <c r="F19" s="93">
        <f t="shared" si="44"/>
        <v>0</v>
      </c>
      <c r="G19" s="93">
        <f t="shared" si="44"/>
        <v>0</v>
      </c>
      <c r="H19" s="93">
        <f t="shared" si="44"/>
        <v>0</v>
      </c>
      <c r="I19" s="93">
        <f t="shared" si="44"/>
        <v>0</v>
      </c>
      <c r="J19" s="93">
        <f t="shared" si="44"/>
        <v>0</v>
      </c>
      <c r="K19" s="93">
        <f t="shared" si="44"/>
        <v>0</v>
      </c>
      <c r="L19" s="93">
        <f t="shared" si="44"/>
        <v>0</v>
      </c>
      <c r="M19" s="93">
        <f t="shared" si="44"/>
        <v>0</v>
      </c>
      <c r="N19" s="93">
        <f t="shared" si="44"/>
        <v>0</v>
      </c>
      <c r="O19" s="93">
        <f t="shared" si="44"/>
        <v>0</v>
      </c>
      <c r="P19" s="93">
        <f t="shared" si="44"/>
        <v>0</v>
      </c>
      <c r="Q19" s="93">
        <f t="shared" si="44"/>
        <v>0</v>
      </c>
      <c r="R19" s="93">
        <f t="shared" si="44"/>
        <v>0</v>
      </c>
      <c r="S19" s="93">
        <f t="shared" si="44"/>
        <v>0</v>
      </c>
      <c r="T19" s="93">
        <f t="shared" si="44"/>
        <v>0</v>
      </c>
      <c r="U19" s="93">
        <f t="shared" si="44"/>
        <v>0</v>
      </c>
      <c r="V19" s="93">
        <f t="shared" si="44"/>
        <v>0</v>
      </c>
      <c r="W19" s="93">
        <f t="shared" si="44"/>
        <v>0</v>
      </c>
      <c r="X19" s="94">
        <f t="shared" si="44"/>
        <v>0</v>
      </c>
      <c r="Y19" s="94">
        <f t="shared" si="44"/>
        <v>0</v>
      </c>
      <c r="Z19" s="94">
        <f t="shared" si="44"/>
        <v>0</v>
      </c>
      <c r="AA19" s="94">
        <f t="shared" si="44"/>
        <v>0</v>
      </c>
      <c r="AB19" s="94">
        <f t="shared" si="44"/>
        <v>0</v>
      </c>
      <c r="AC19" s="94">
        <f t="shared" si="44"/>
        <v>0</v>
      </c>
      <c r="AD19" s="94">
        <f t="shared" si="44"/>
        <v>0</v>
      </c>
      <c r="AE19" s="94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8">
        <f t="shared" si="13"/>
        <v>0</v>
      </c>
    </row>
    <row r="20" spans="1:44" ht="12.75" customHeight="1" x14ac:dyDescent="0.2">
      <c r="A20" s="166"/>
      <c r="B20" s="137" t="s">
        <v>26</v>
      </c>
      <c r="C20" s="10" t="s">
        <v>0</v>
      </c>
      <c r="D20" s="91">
        <f t="shared" ref="D20:AM20" si="49">D75+D130</f>
        <v>0</v>
      </c>
      <c r="E20" s="91">
        <f t="shared" si="49"/>
        <v>0</v>
      </c>
      <c r="F20" s="91">
        <f t="shared" si="49"/>
        <v>0</v>
      </c>
      <c r="G20" s="91">
        <f t="shared" si="49"/>
        <v>0</v>
      </c>
      <c r="H20" s="91">
        <f t="shared" si="49"/>
        <v>0</v>
      </c>
      <c r="I20" s="91">
        <f t="shared" si="49"/>
        <v>0</v>
      </c>
      <c r="J20" s="91">
        <f t="shared" si="49"/>
        <v>0</v>
      </c>
      <c r="K20" s="91">
        <f t="shared" si="49"/>
        <v>0</v>
      </c>
      <c r="L20" s="91">
        <f t="shared" si="49"/>
        <v>0</v>
      </c>
      <c r="M20" s="91">
        <f t="shared" si="49"/>
        <v>0</v>
      </c>
      <c r="N20" s="91">
        <f t="shared" si="49"/>
        <v>0</v>
      </c>
      <c r="O20" s="91">
        <f t="shared" si="49"/>
        <v>0</v>
      </c>
      <c r="P20" s="91">
        <f t="shared" si="49"/>
        <v>0</v>
      </c>
      <c r="Q20" s="91">
        <f t="shared" si="49"/>
        <v>0</v>
      </c>
      <c r="R20" s="91">
        <f t="shared" si="49"/>
        <v>0</v>
      </c>
      <c r="S20" s="91">
        <f t="shared" si="49"/>
        <v>0</v>
      </c>
      <c r="T20" s="91">
        <f t="shared" si="49"/>
        <v>0</v>
      </c>
      <c r="U20" s="91">
        <f t="shared" si="49"/>
        <v>0</v>
      </c>
      <c r="V20" s="91">
        <f t="shared" si="49"/>
        <v>0</v>
      </c>
      <c r="W20" s="91">
        <f t="shared" si="49"/>
        <v>0</v>
      </c>
      <c r="X20" s="92">
        <f t="shared" si="49"/>
        <v>0</v>
      </c>
      <c r="Y20" s="92">
        <f t="shared" si="49"/>
        <v>0</v>
      </c>
      <c r="Z20" s="92">
        <f t="shared" si="49"/>
        <v>0</v>
      </c>
      <c r="AA20" s="92">
        <f t="shared" si="49"/>
        <v>0</v>
      </c>
      <c r="AB20" s="92">
        <f t="shared" si="49"/>
        <v>0</v>
      </c>
      <c r="AC20" s="92">
        <f t="shared" si="49"/>
        <v>0</v>
      </c>
      <c r="AD20" s="92">
        <f t="shared" si="49"/>
        <v>0</v>
      </c>
      <c r="AE20" s="92">
        <f t="shared" si="49"/>
        <v>0</v>
      </c>
      <c r="AF20" s="14">
        <f t="shared" si="49"/>
        <v>0</v>
      </c>
      <c r="AG20" s="14">
        <f t="shared" ref="AG20:AH20" si="50">AG75+AG130</f>
        <v>1441</v>
      </c>
      <c r="AH20" s="14">
        <f t="shared" si="50"/>
        <v>718</v>
      </c>
      <c r="AI20" s="14">
        <f t="shared" ref="AI20:AJ25" si="51">AI75+AI130</f>
        <v>1296</v>
      </c>
      <c r="AJ20" s="14">
        <f t="shared" si="51"/>
        <v>1450</v>
      </c>
      <c r="AK20" s="14">
        <f t="shared" ref="AK20:AL20" si="52">AK75+AK130</f>
        <v>1563</v>
      </c>
      <c r="AL20" s="14">
        <f t="shared" si="52"/>
        <v>1120</v>
      </c>
      <c r="AM20" s="14">
        <f t="shared" si="49"/>
        <v>1025</v>
      </c>
      <c r="AN20" s="14">
        <f t="shared" ref="AN20" si="53">AN75+AN130</f>
        <v>0</v>
      </c>
      <c r="AO20" s="127">
        <f t="shared" si="13"/>
        <v>8613</v>
      </c>
    </row>
    <row r="21" spans="1:44" ht="12.75" customHeight="1" x14ac:dyDescent="0.2">
      <c r="A21" s="166"/>
      <c r="B21" s="138"/>
      <c r="C21" s="11" t="s">
        <v>3</v>
      </c>
      <c r="D21" s="93">
        <f t="shared" ref="D21:AF21" si="54">D76+D131</f>
        <v>0</v>
      </c>
      <c r="E21" s="93">
        <f t="shared" si="54"/>
        <v>0</v>
      </c>
      <c r="F21" s="93">
        <f t="shared" si="54"/>
        <v>0</v>
      </c>
      <c r="G21" s="93">
        <f t="shared" si="54"/>
        <v>0</v>
      </c>
      <c r="H21" s="93">
        <f t="shared" si="54"/>
        <v>0</v>
      </c>
      <c r="I21" s="93">
        <f t="shared" si="54"/>
        <v>0</v>
      </c>
      <c r="J21" s="93">
        <f t="shared" si="54"/>
        <v>0</v>
      </c>
      <c r="K21" s="93">
        <f t="shared" si="54"/>
        <v>0</v>
      </c>
      <c r="L21" s="93">
        <f t="shared" si="54"/>
        <v>0</v>
      </c>
      <c r="M21" s="93">
        <f t="shared" si="54"/>
        <v>0</v>
      </c>
      <c r="N21" s="93">
        <f t="shared" si="54"/>
        <v>0</v>
      </c>
      <c r="O21" s="93">
        <f t="shared" si="54"/>
        <v>0</v>
      </c>
      <c r="P21" s="93">
        <f t="shared" si="54"/>
        <v>0</v>
      </c>
      <c r="Q21" s="93">
        <f t="shared" si="54"/>
        <v>0</v>
      </c>
      <c r="R21" s="93">
        <f t="shared" si="54"/>
        <v>0</v>
      </c>
      <c r="S21" s="93">
        <f t="shared" si="54"/>
        <v>0</v>
      </c>
      <c r="T21" s="93">
        <f t="shared" si="54"/>
        <v>0</v>
      </c>
      <c r="U21" s="93">
        <f t="shared" si="54"/>
        <v>0</v>
      </c>
      <c r="V21" s="93">
        <f t="shared" si="54"/>
        <v>0</v>
      </c>
      <c r="W21" s="93">
        <f t="shared" si="54"/>
        <v>0</v>
      </c>
      <c r="X21" s="94">
        <f t="shared" si="54"/>
        <v>0</v>
      </c>
      <c r="Y21" s="94">
        <f t="shared" si="54"/>
        <v>0</v>
      </c>
      <c r="Z21" s="94">
        <f t="shared" si="54"/>
        <v>0</v>
      </c>
      <c r="AA21" s="94">
        <f t="shared" si="54"/>
        <v>0</v>
      </c>
      <c r="AB21" s="94">
        <f t="shared" si="54"/>
        <v>0</v>
      </c>
      <c r="AC21" s="94">
        <f t="shared" si="54"/>
        <v>0</v>
      </c>
      <c r="AD21" s="94">
        <f t="shared" si="54"/>
        <v>0</v>
      </c>
      <c r="AE21" s="94">
        <f t="shared" si="54"/>
        <v>0</v>
      </c>
      <c r="AF21" s="15">
        <f t="shared" si="54"/>
        <v>0</v>
      </c>
      <c r="AG21" s="15">
        <f t="shared" ref="AG21:AH21" si="55">AG76+AG131</f>
        <v>1364075.2</v>
      </c>
      <c r="AH21" s="15">
        <f t="shared" si="55"/>
        <v>659461.06000000006</v>
      </c>
      <c r="AI21" s="15">
        <f t="shared" si="51"/>
        <v>1315789.199</v>
      </c>
      <c r="AJ21" s="15">
        <f t="shared" si="51"/>
        <v>1904351.327</v>
      </c>
      <c r="AK21" s="15">
        <f t="shared" ref="AK21:AL21" si="56">AK76+AK131</f>
        <v>2149449.9109999998</v>
      </c>
      <c r="AL21" s="15">
        <f t="shared" si="56"/>
        <v>1655874.3930000002</v>
      </c>
      <c r="AM21" s="15">
        <f t="shared" ref="AM21:AN25" si="57">AM76+AM131</f>
        <v>1705690.5669999998</v>
      </c>
      <c r="AN21" s="15">
        <f t="shared" si="57"/>
        <v>0</v>
      </c>
      <c r="AO21" s="128">
        <f t="shared" si="13"/>
        <v>10754691.657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91">
        <f t="shared" ref="D22:AH22" si="58">D77+D132</f>
        <v>0</v>
      </c>
      <c r="E22" s="91">
        <f t="shared" si="58"/>
        <v>0</v>
      </c>
      <c r="F22" s="91">
        <f t="shared" si="58"/>
        <v>0</v>
      </c>
      <c r="G22" s="91">
        <f t="shared" si="58"/>
        <v>0</v>
      </c>
      <c r="H22" s="91">
        <f t="shared" si="58"/>
        <v>0</v>
      </c>
      <c r="I22" s="91">
        <f t="shared" si="58"/>
        <v>0</v>
      </c>
      <c r="J22" s="91">
        <f t="shared" si="58"/>
        <v>0</v>
      </c>
      <c r="K22" s="91">
        <f t="shared" si="58"/>
        <v>0</v>
      </c>
      <c r="L22" s="91">
        <f t="shared" si="58"/>
        <v>0</v>
      </c>
      <c r="M22" s="91">
        <f t="shared" si="58"/>
        <v>0</v>
      </c>
      <c r="N22" s="91">
        <f t="shared" si="58"/>
        <v>0</v>
      </c>
      <c r="O22" s="91">
        <f t="shared" si="58"/>
        <v>0</v>
      </c>
      <c r="P22" s="91">
        <f t="shared" si="58"/>
        <v>0</v>
      </c>
      <c r="Q22" s="91">
        <f t="shared" si="58"/>
        <v>0</v>
      </c>
      <c r="R22" s="91">
        <f t="shared" si="58"/>
        <v>0</v>
      </c>
      <c r="S22" s="91">
        <f t="shared" si="58"/>
        <v>0</v>
      </c>
      <c r="T22" s="91">
        <f t="shared" si="58"/>
        <v>0</v>
      </c>
      <c r="U22" s="91">
        <f t="shared" si="58"/>
        <v>0</v>
      </c>
      <c r="V22" s="91">
        <f t="shared" si="58"/>
        <v>0</v>
      </c>
      <c r="W22" s="91">
        <f t="shared" si="58"/>
        <v>0</v>
      </c>
      <c r="X22" s="92">
        <f t="shared" si="58"/>
        <v>0</v>
      </c>
      <c r="Y22" s="92">
        <f t="shared" si="58"/>
        <v>0</v>
      </c>
      <c r="Z22" s="92">
        <f t="shared" si="58"/>
        <v>0</v>
      </c>
      <c r="AA22" s="92">
        <f t="shared" si="58"/>
        <v>0</v>
      </c>
      <c r="AB22" s="92">
        <f t="shared" si="58"/>
        <v>0</v>
      </c>
      <c r="AC22" s="92">
        <f t="shared" si="58"/>
        <v>0</v>
      </c>
      <c r="AD22" s="92">
        <f t="shared" si="58"/>
        <v>0</v>
      </c>
      <c r="AE22" s="92">
        <f t="shared" si="58"/>
        <v>0</v>
      </c>
      <c r="AF22" s="14">
        <f t="shared" si="58"/>
        <v>0</v>
      </c>
      <c r="AG22" s="14">
        <f t="shared" si="58"/>
        <v>556</v>
      </c>
      <c r="AH22" s="14">
        <f t="shared" si="58"/>
        <v>393</v>
      </c>
      <c r="AI22" s="14">
        <f t="shared" si="51"/>
        <v>388</v>
      </c>
      <c r="AJ22" s="14">
        <f t="shared" si="51"/>
        <v>405</v>
      </c>
      <c r="AK22" s="14">
        <f t="shared" ref="AK22:AL22" si="59">AK77+AK132</f>
        <v>550</v>
      </c>
      <c r="AL22" s="14">
        <f t="shared" si="59"/>
        <v>475</v>
      </c>
      <c r="AM22" s="14">
        <f t="shared" si="57"/>
        <v>87</v>
      </c>
      <c r="AN22" s="14">
        <f t="shared" si="57"/>
        <v>0</v>
      </c>
      <c r="AO22" s="127">
        <f t="shared" si="13"/>
        <v>2854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93">
        <f t="shared" ref="D23:AH23" si="60">D78+D133</f>
        <v>0</v>
      </c>
      <c r="E23" s="93">
        <f t="shared" si="60"/>
        <v>0</v>
      </c>
      <c r="F23" s="93">
        <f t="shared" si="60"/>
        <v>0</v>
      </c>
      <c r="G23" s="93">
        <f t="shared" si="60"/>
        <v>0</v>
      </c>
      <c r="H23" s="93">
        <f t="shared" si="60"/>
        <v>0</v>
      </c>
      <c r="I23" s="93">
        <f t="shared" si="60"/>
        <v>0</v>
      </c>
      <c r="J23" s="93">
        <f t="shared" si="60"/>
        <v>0</v>
      </c>
      <c r="K23" s="93">
        <f t="shared" si="60"/>
        <v>0</v>
      </c>
      <c r="L23" s="93">
        <f t="shared" si="60"/>
        <v>0</v>
      </c>
      <c r="M23" s="93">
        <f t="shared" si="60"/>
        <v>0</v>
      </c>
      <c r="N23" s="93">
        <f t="shared" si="60"/>
        <v>0</v>
      </c>
      <c r="O23" s="93">
        <f t="shared" si="60"/>
        <v>0</v>
      </c>
      <c r="P23" s="93">
        <f t="shared" si="60"/>
        <v>0</v>
      </c>
      <c r="Q23" s="93">
        <f t="shared" si="60"/>
        <v>0</v>
      </c>
      <c r="R23" s="93">
        <f t="shared" si="60"/>
        <v>0</v>
      </c>
      <c r="S23" s="93">
        <f t="shared" si="60"/>
        <v>0</v>
      </c>
      <c r="T23" s="93">
        <f t="shared" si="60"/>
        <v>0</v>
      </c>
      <c r="U23" s="93">
        <f t="shared" si="60"/>
        <v>0</v>
      </c>
      <c r="V23" s="93">
        <f t="shared" si="60"/>
        <v>0</v>
      </c>
      <c r="W23" s="93">
        <f t="shared" si="60"/>
        <v>0</v>
      </c>
      <c r="X23" s="94">
        <f t="shared" si="60"/>
        <v>0</v>
      </c>
      <c r="Y23" s="94">
        <f t="shared" si="60"/>
        <v>0</v>
      </c>
      <c r="Z23" s="94">
        <f t="shared" si="60"/>
        <v>0</v>
      </c>
      <c r="AA23" s="94">
        <f t="shared" si="60"/>
        <v>0</v>
      </c>
      <c r="AB23" s="94">
        <f t="shared" si="60"/>
        <v>0</v>
      </c>
      <c r="AC23" s="94">
        <f t="shared" si="60"/>
        <v>0</v>
      </c>
      <c r="AD23" s="94">
        <f t="shared" si="60"/>
        <v>0</v>
      </c>
      <c r="AE23" s="94">
        <f t="shared" si="60"/>
        <v>0</v>
      </c>
      <c r="AF23" s="15">
        <f t="shared" si="60"/>
        <v>0</v>
      </c>
      <c r="AG23" s="15">
        <f t="shared" si="60"/>
        <v>478640.15100000001</v>
      </c>
      <c r="AH23" s="15">
        <f t="shared" si="60"/>
        <v>531466.38</v>
      </c>
      <c r="AI23" s="15">
        <f t="shared" si="51"/>
        <v>566740.57599999988</v>
      </c>
      <c r="AJ23" s="15">
        <f t="shared" si="51"/>
        <v>584717.527</v>
      </c>
      <c r="AK23" s="15">
        <f t="shared" ref="AK23:AL23" si="61">AK78+AK133</f>
        <v>1046889.9100000005</v>
      </c>
      <c r="AL23" s="15">
        <f t="shared" si="61"/>
        <v>961684.54999999993</v>
      </c>
      <c r="AM23" s="15">
        <f t="shared" si="57"/>
        <v>160196.67800000001</v>
      </c>
      <c r="AN23" s="15">
        <f t="shared" si="57"/>
        <v>0</v>
      </c>
      <c r="AO23" s="128">
        <f t="shared" si="13"/>
        <v>4330335.7719999999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91">
        <f t="shared" ref="D24:AH24" si="62">D79+D134</f>
        <v>0</v>
      </c>
      <c r="E24" s="91">
        <f t="shared" si="62"/>
        <v>0</v>
      </c>
      <c r="F24" s="91">
        <f t="shared" si="62"/>
        <v>0</v>
      </c>
      <c r="G24" s="91">
        <f t="shared" si="62"/>
        <v>0</v>
      </c>
      <c r="H24" s="91">
        <f t="shared" si="62"/>
        <v>0</v>
      </c>
      <c r="I24" s="91">
        <f t="shared" si="62"/>
        <v>0</v>
      </c>
      <c r="J24" s="91">
        <f t="shared" si="62"/>
        <v>0</v>
      </c>
      <c r="K24" s="91">
        <f t="shared" si="62"/>
        <v>0</v>
      </c>
      <c r="L24" s="91">
        <f t="shared" si="62"/>
        <v>0</v>
      </c>
      <c r="M24" s="91">
        <f t="shared" si="62"/>
        <v>0</v>
      </c>
      <c r="N24" s="91">
        <f t="shared" si="62"/>
        <v>0</v>
      </c>
      <c r="O24" s="91">
        <f t="shared" si="62"/>
        <v>0</v>
      </c>
      <c r="P24" s="91">
        <f t="shared" si="62"/>
        <v>0</v>
      </c>
      <c r="Q24" s="91">
        <f t="shared" si="62"/>
        <v>0</v>
      </c>
      <c r="R24" s="91">
        <f t="shared" si="62"/>
        <v>0</v>
      </c>
      <c r="S24" s="91">
        <f t="shared" si="62"/>
        <v>0</v>
      </c>
      <c r="T24" s="91">
        <f t="shared" si="62"/>
        <v>0</v>
      </c>
      <c r="U24" s="91">
        <f t="shared" si="62"/>
        <v>0</v>
      </c>
      <c r="V24" s="91">
        <f t="shared" si="62"/>
        <v>0</v>
      </c>
      <c r="W24" s="91">
        <f t="shared" si="62"/>
        <v>0</v>
      </c>
      <c r="X24" s="91">
        <f t="shared" si="62"/>
        <v>0</v>
      </c>
      <c r="Y24" s="91">
        <f t="shared" si="62"/>
        <v>0</v>
      </c>
      <c r="Z24" s="91">
        <f t="shared" si="62"/>
        <v>0</v>
      </c>
      <c r="AA24" s="91">
        <f t="shared" si="62"/>
        <v>0</v>
      </c>
      <c r="AB24" s="91">
        <f t="shared" si="62"/>
        <v>0</v>
      </c>
      <c r="AC24" s="91">
        <f t="shared" si="62"/>
        <v>0</v>
      </c>
      <c r="AD24" s="91">
        <f t="shared" si="62"/>
        <v>0</v>
      </c>
      <c r="AE24" s="91">
        <f t="shared" si="62"/>
        <v>0</v>
      </c>
      <c r="AF24" s="14">
        <f t="shared" si="62"/>
        <v>0</v>
      </c>
      <c r="AG24" s="14">
        <f t="shared" si="62"/>
        <v>0</v>
      </c>
      <c r="AH24" s="14">
        <f t="shared" si="62"/>
        <v>0</v>
      </c>
      <c r="AI24" s="14">
        <f t="shared" si="51"/>
        <v>0</v>
      </c>
      <c r="AJ24" s="14">
        <f t="shared" si="51"/>
        <v>0</v>
      </c>
      <c r="AK24" s="14">
        <f t="shared" ref="AK24:AL24" si="63">AK79+AK134</f>
        <v>0</v>
      </c>
      <c r="AL24" s="14">
        <f t="shared" si="63"/>
        <v>0</v>
      </c>
      <c r="AM24" s="14">
        <f t="shared" si="57"/>
        <v>0</v>
      </c>
      <c r="AN24" s="14">
        <f t="shared" si="57"/>
        <v>0</v>
      </c>
      <c r="AO24" s="127">
        <f t="shared" si="13"/>
        <v>0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93">
        <f t="shared" ref="D25:AH25" si="64">D80+D135</f>
        <v>0</v>
      </c>
      <c r="E25" s="93">
        <f t="shared" si="64"/>
        <v>0</v>
      </c>
      <c r="F25" s="93">
        <f t="shared" si="64"/>
        <v>0</v>
      </c>
      <c r="G25" s="93">
        <f t="shared" si="64"/>
        <v>0</v>
      </c>
      <c r="H25" s="93">
        <f t="shared" si="64"/>
        <v>0</v>
      </c>
      <c r="I25" s="93">
        <f t="shared" si="64"/>
        <v>0</v>
      </c>
      <c r="J25" s="93">
        <f t="shared" si="64"/>
        <v>0</v>
      </c>
      <c r="K25" s="93">
        <f t="shared" si="64"/>
        <v>0</v>
      </c>
      <c r="L25" s="93">
        <f t="shared" si="64"/>
        <v>0</v>
      </c>
      <c r="M25" s="93">
        <f t="shared" si="64"/>
        <v>0</v>
      </c>
      <c r="N25" s="93">
        <f t="shared" si="64"/>
        <v>0</v>
      </c>
      <c r="O25" s="93">
        <f t="shared" si="64"/>
        <v>0</v>
      </c>
      <c r="P25" s="93">
        <f t="shared" si="64"/>
        <v>0</v>
      </c>
      <c r="Q25" s="93">
        <f t="shared" si="64"/>
        <v>0</v>
      </c>
      <c r="R25" s="93">
        <f t="shared" si="64"/>
        <v>0</v>
      </c>
      <c r="S25" s="93">
        <f t="shared" si="64"/>
        <v>0</v>
      </c>
      <c r="T25" s="93">
        <f t="shared" si="64"/>
        <v>0</v>
      </c>
      <c r="U25" s="93">
        <f t="shared" si="64"/>
        <v>0</v>
      </c>
      <c r="V25" s="93">
        <f t="shared" si="64"/>
        <v>0</v>
      </c>
      <c r="W25" s="93">
        <f t="shared" si="64"/>
        <v>0</v>
      </c>
      <c r="X25" s="93">
        <f t="shared" si="64"/>
        <v>0</v>
      </c>
      <c r="Y25" s="93">
        <f t="shared" si="64"/>
        <v>0</v>
      </c>
      <c r="Z25" s="93">
        <f t="shared" si="64"/>
        <v>0</v>
      </c>
      <c r="AA25" s="93">
        <f t="shared" si="64"/>
        <v>0</v>
      </c>
      <c r="AB25" s="93">
        <f t="shared" si="64"/>
        <v>0</v>
      </c>
      <c r="AC25" s="93">
        <f t="shared" si="64"/>
        <v>0</v>
      </c>
      <c r="AD25" s="93">
        <f t="shared" si="64"/>
        <v>0</v>
      </c>
      <c r="AE25" s="93">
        <f t="shared" si="64"/>
        <v>0</v>
      </c>
      <c r="AF25" s="15">
        <f t="shared" si="64"/>
        <v>0</v>
      </c>
      <c r="AG25" s="15">
        <f t="shared" si="64"/>
        <v>0</v>
      </c>
      <c r="AH25" s="15">
        <f t="shared" si="64"/>
        <v>0</v>
      </c>
      <c r="AI25" s="15">
        <f t="shared" si="51"/>
        <v>0</v>
      </c>
      <c r="AJ25" s="15">
        <f t="shared" si="51"/>
        <v>0</v>
      </c>
      <c r="AK25" s="15">
        <f t="shared" ref="AK25:AL25" si="65">AK80+AK135</f>
        <v>0</v>
      </c>
      <c r="AL25" s="15">
        <f t="shared" si="65"/>
        <v>0</v>
      </c>
      <c r="AM25" s="15">
        <f t="shared" si="57"/>
        <v>0</v>
      </c>
      <c r="AN25" s="15">
        <f t="shared" si="57"/>
        <v>0</v>
      </c>
      <c r="AO25" s="128">
        <f t="shared" si="13"/>
        <v>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91">
        <f t="shared" ref="D26:AM26" si="66">D81+D136</f>
        <v>0</v>
      </c>
      <c r="E26" s="91">
        <f t="shared" si="66"/>
        <v>0</v>
      </c>
      <c r="F26" s="91">
        <f t="shared" si="66"/>
        <v>0</v>
      </c>
      <c r="G26" s="91">
        <f t="shared" si="66"/>
        <v>0</v>
      </c>
      <c r="H26" s="91">
        <f t="shared" si="66"/>
        <v>0</v>
      </c>
      <c r="I26" s="91">
        <f t="shared" si="66"/>
        <v>0</v>
      </c>
      <c r="J26" s="91">
        <f t="shared" si="66"/>
        <v>0</v>
      </c>
      <c r="K26" s="91">
        <f t="shared" si="66"/>
        <v>0</v>
      </c>
      <c r="L26" s="91">
        <f t="shared" si="66"/>
        <v>0</v>
      </c>
      <c r="M26" s="91">
        <f t="shared" si="66"/>
        <v>0</v>
      </c>
      <c r="N26" s="91">
        <f t="shared" si="66"/>
        <v>0</v>
      </c>
      <c r="O26" s="91">
        <f t="shared" si="66"/>
        <v>0</v>
      </c>
      <c r="P26" s="91">
        <f t="shared" si="66"/>
        <v>0</v>
      </c>
      <c r="Q26" s="91">
        <f t="shared" si="66"/>
        <v>0</v>
      </c>
      <c r="R26" s="91">
        <f t="shared" si="66"/>
        <v>0</v>
      </c>
      <c r="S26" s="91">
        <f t="shared" si="66"/>
        <v>0</v>
      </c>
      <c r="T26" s="91">
        <f t="shared" si="66"/>
        <v>0</v>
      </c>
      <c r="U26" s="91">
        <f t="shared" si="66"/>
        <v>0</v>
      </c>
      <c r="V26" s="91">
        <f t="shared" si="66"/>
        <v>0</v>
      </c>
      <c r="W26" s="91">
        <f t="shared" si="66"/>
        <v>0</v>
      </c>
      <c r="X26" s="92">
        <f t="shared" si="66"/>
        <v>0</v>
      </c>
      <c r="Y26" s="92">
        <f t="shared" si="66"/>
        <v>0</v>
      </c>
      <c r="Z26" s="92">
        <f t="shared" si="66"/>
        <v>0</v>
      </c>
      <c r="AA26" s="92">
        <f t="shared" si="66"/>
        <v>0</v>
      </c>
      <c r="AB26" s="92">
        <f t="shared" si="66"/>
        <v>0</v>
      </c>
      <c r="AC26" s="92">
        <f t="shared" si="66"/>
        <v>0</v>
      </c>
      <c r="AD26" s="92">
        <f t="shared" si="66"/>
        <v>0</v>
      </c>
      <c r="AE26" s="92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7">
        <f t="shared" si="13"/>
        <v>0</v>
      </c>
    </row>
    <row r="27" spans="1:44" ht="12.75" customHeight="1" x14ac:dyDescent="0.2">
      <c r="A27" s="153"/>
      <c r="B27" s="138"/>
      <c r="C27" s="11" t="s">
        <v>3</v>
      </c>
      <c r="D27" s="93">
        <f t="shared" ref="D27:AM27" si="71">D82+D137</f>
        <v>0</v>
      </c>
      <c r="E27" s="93">
        <f t="shared" si="71"/>
        <v>0</v>
      </c>
      <c r="F27" s="93">
        <f t="shared" si="71"/>
        <v>0</v>
      </c>
      <c r="G27" s="93">
        <f t="shared" si="71"/>
        <v>0</v>
      </c>
      <c r="H27" s="93">
        <f t="shared" si="71"/>
        <v>0</v>
      </c>
      <c r="I27" s="93">
        <f t="shared" si="71"/>
        <v>0</v>
      </c>
      <c r="J27" s="93">
        <f t="shared" si="71"/>
        <v>0</v>
      </c>
      <c r="K27" s="93">
        <f t="shared" si="71"/>
        <v>0</v>
      </c>
      <c r="L27" s="93">
        <f t="shared" si="71"/>
        <v>0</v>
      </c>
      <c r="M27" s="93">
        <f t="shared" si="71"/>
        <v>0</v>
      </c>
      <c r="N27" s="93">
        <f t="shared" si="71"/>
        <v>0</v>
      </c>
      <c r="O27" s="93">
        <f t="shared" si="71"/>
        <v>0</v>
      </c>
      <c r="P27" s="93">
        <f t="shared" si="71"/>
        <v>0</v>
      </c>
      <c r="Q27" s="93">
        <f t="shared" si="71"/>
        <v>0</v>
      </c>
      <c r="R27" s="93">
        <f t="shared" si="71"/>
        <v>0</v>
      </c>
      <c r="S27" s="93">
        <f t="shared" si="71"/>
        <v>0</v>
      </c>
      <c r="T27" s="93">
        <f t="shared" si="71"/>
        <v>0</v>
      </c>
      <c r="U27" s="93">
        <f t="shared" si="71"/>
        <v>0</v>
      </c>
      <c r="V27" s="93">
        <f t="shared" si="71"/>
        <v>0</v>
      </c>
      <c r="W27" s="93">
        <f t="shared" si="71"/>
        <v>0</v>
      </c>
      <c r="X27" s="94">
        <f t="shared" si="71"/>
        <v>0</v>
      </c>
      <c r="Y27" s="94">
        <f t="shared" si="71"/>
        <v>0</v>
      </c>
      <c r="Z27" s="94">
        <f t="shared" si="71"/>
        <v>0</v>
      </c>
      <c r="AA27" s="94">
        <f t="shared" si="71"/>
        <v>0</v>
      </c>
      <c r="AB27" s="94">
        <f t="shared" si="71"/>
        <v>0</v>
      </c>
      <c r="AC27" s="94">
        <f t="shared" si="71"/>
        <v>0</v>
      </c>
      <c r="AD27" s="94">
        <f t="shared" si="71"/>
        <v>0</v>
      </c>
      <c r="AE27" s="94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8">
        <f t="shared" si="13"/>
        <v>0</v>
      </c>
    </row>
    <row r="28" spans="1:44" ht="12.75" customHeight="1" x14ac:dyDescent="0.2">
      <c r="A28" s="153"/>
      <c r="B28" s="137" t="s">
        <v>58</v>
      </c>
      <c r="C28" s="10" t="s">
        <v>0</v>
      </c>
      <c r="D28" s="91">
        <f t="shared" ref="D28:AM28" si="76">D83+D138</f>
        <v>0</v>
      </c>
      <c r="E28" s="91">
        <f t="shared" si="76"/>
        <v>0</v>
      </c>
      <c r="F28" s="91">
        <f t="shared" si="76"/>
        <v>0</v>
      </c>
      <c r="G28" s="91">
        <f t="shared" si="76"/>
        <v>0</v>
      </c>
      <c r="H28" s="91">
        <f t="shared" si="76"/>
        <v>0</v>
      </c>
      <c r="I28" s="91">
        <f t="shared" si="76"/>
        <v>0</v>
      </c>
      <c r="J28" s="91">
        <f t="shared" si="76"/>
        <v>0</v>
      </c>
      <c r="K28" s="91">
        <f t="shared" si="76"/>
        <v>0</v>
      </c>
      <c r="L28" s="91">
        <f t="shared" si="76"/>
        <v>0</v>
      </c>
      <c r="M28" s="91">
        <f t="shared" si="76"/>
        <v>0</v>
      </c>
      <c r="N28" s="91">
        <f t="shared" si="76"/>
        <v>0</v>
      </c>
      <c r="O28" s="91">
        <f t="shared" si="76"/>
        <v>0</v>
      </c>
      <c r="P28" s="91">
        <f t="shared" si="76"/>
        <v>0</v>
      </c>
      <c r="Q28" s="91">
        <f t="shared" si="76"/>
        <v>0</v>
      </c>
      <c r="R28" s="91">
        <f t="shared" si="76"/>
        <v>0</v>
      </c>
      <c r="S28" s="91">
        <f t="shared" si="76"/>
        <v>0</v>
      </c>
      <c r="T28" s="91">
        <f t="shared" si="76"/>
        <v>0</v>
      </c>
      <c r="U28" s="91">
        <f t="shared" si="76"/>
        <v>0</v>
      </c>
      <c r="V28" s="91">
        <f t="shared" si="76"/>
        <v>0</v>
      </c>
      <c r="W28" s="91">
        <f t="shared" si="76"/>
        <v>0</v>
      </c>
      <c r="X28" s="92">
        <f t="shared" si="76"/>
        <v>0</v>
      </c>
      <c r="Y28" s="92">
        <f t="shared" si="76"/>
        <v>0</v>
      </c>
      <c r="Z28" s="92">
        <f t="shared" si="76"/>
        <v>0</v>
      </c>
      <c r="AA28" s="92">
        <f t="shared" si="76"/>
        <v>0</v>
      </c>
      <c r="AB28" s="92">
        <f t="shared" si="76"/>
        <v>0</v>
      </c>
      <c r="AC28" s="92">
        <f t="shared" si="76"/>
        <v>0</v>
      </c>
      <c r="AD28" s="92">
        <f t="shared" si="76"/>
        <v>0</v>
      </c>
      <c r="AE28" s="92">
        <f t="shared" si="76"/>
        <v>0</v>
      </c>
      <c r="AF28" s="14">
        <f t="shared" si="76"/>
        <v>0</v>
      </c>
      <c r="AG28" s="14">
        <f t="shared" ref="AG28:AH28" si="77">AG83+AG138</f>
        <v>5</v>
      </c>
      <c r="AH28" s="14">
        <f t="shared" si="77"/>
        <v>9</v>
      </c>
      <c r="AI28" s="14">
        <f t="shared" ref="AI28:AJ28" si="78">AI83+AI138</f>
        <v>20</v>
      </c>
      <c r="AJ28" s="14">
        <f t="shared" si="78"/>
        <v>5</v>
      </c>
      <c r="AK28" s="14">
        <f t="shared" ref="AK28:AL28" si="79">AK83+AK138</f>
        <v>28</v>
      </c>
      <c r="AL28" s="14">
        <f t="shared" si="79"/>
        <v>9</v>
      </c>
      <c r="AM28" s="14">
        <f t="shared" si="76"/>
        <v>30</v>
      </c>
      <c r="AN28" s="14">
        <f t="shared" ref="AN28" si="80">AN83+AN138</f>
        <v>2</v>
      </c>
      <c r="AO28" s="127">
        <f t="shared" si="13"/>
        <v>108</v>
      </c>
    </row>
    <row r="29" spans="1:44" ht="12.75" customHeight="1" x14ac:dyDescent="0.2">
      <c r="A29" s="153"/>
      <c r="B29" s="138"/>
      <c r="C29" s="11" t="s">
        <v>3</v>
      </c>
      <c r="D29" s="93">
        <f t="shared" ref="D29:AM29" si="81">D84+D139</f>
        <v>0</v>
      </c>
      <c r="E29" s="93">
        <f t="shared" si="81"/>
        <v>0</v>
      </c>
      <c r="F29" s="93">
        <f t="shared" si="81"/>
        <v>0</v>
      </c>
      <c r="G29" s="93">
        <f t="shared" si="81"/>
        <v>0</v>
      </c>
      <c r="H29" s="93">
        <f t="shared" si="81"/>
        <v>0</v>
      </c>
      <c r="I29" s="93">
        <f t="shared" si="81"/>
        <v>0</v>
      </c>
      <c r="J29" s="93">
        <f t="shared" si="81"/>
        <v>0</v>
      </c>
      <c r="K29" s="93">
        <f t="shared" si="81"/>
        <v>0</v>
      </c>
      <c r="L29" s="93">
        <f t="shared" si="81"/>
        <v>0</v>
      </c>
      <c r="M29" s="93">
        <f t="shared" si="81"/>
        <v>0</v>
      </c>
      <c r="N29" s="93">
        <f t="shared" si="81"/>
        <v>0</v>
      </c>
      <c r="O29" s="93">
        <f t="shared" si="81"/>
        <v>0</v>
      </c>
      <c r="P29" s="93">
        <f t="shared" si="81"/>
        <v>0</v>
      </c>
      <c r="Q29" s="93">
        <f t="shared" si="81"/>
        <v>0</v>
      </c>
      <c r="R29" s="93">
        <f t="shared" si="81"/>
        <v>0</v>
      </c>
      <c r="S29" s="93">
        <f t="shared" si="81"/>
        <v>0</v>
      </c>
      <c r="T29" s="93">
        <f t="shared" si="81"/>
        <v>0</v>
      </c>
      <c r="U29" s="93">
        <f t="shared" si="81"/>
        <v>0</v>
      </c>
      <c r="V29" s="93">
        <f t="shared" si="81"/>
        <v>0</v>
      </c>
      <c r="W29" s="93">
        <f t="shared" si="81"/>
        <v>0</v>
      </c>
      <c r="X29" s="94">
        <f t="shared" si="81"/>
        <v>0</v>
      </c>
      <c r="Y29" s="94">
        <f t="shared" si="81"/>
        <v>0</v>
      </c>
      <c r="Z29" s="94">
        <f t="shared" si="81"/>
        <v>0</v>
      </c>
      <c r="AA29" s="94">
        <f t="shared" si="81"/>
        <v>0</v>
      </c>
      <c r="AB29" s="94">
        <f t="shared" si="81"/>
        <v>0</v>
      </c>
      <c r="AC29" s="94">
        <f t="shared" si="81"/>
        <v>0</v>
      </c>
      <c r="AD29" s="94">
        <f t="shared" si="81"/>
        <v>0</v>
      </c>
      <c r="AE29" s="94">
        <f t="shared" si="81"/>
        <v>0</v>
      </c>
      <c r="AF29" s="15">
        <f t="shared" si="81"/>
        <v>0</v>
      </c>
      <c r="AG29" s="15">
        <f t="shared" ref="AG29:AH29" si="82">AG84+AG139</f>
        <v>1265</v>
      </c>
      <c r="AH29" s="15">
        <f t="shared" si="82"/>
        <v>3226</v>
      </c>
      <c r="AI29" s="15">
        <f t="shared" ref="AI29:AJ29" si="83">AI84+AI139</f>
        <v>6121</v>
      </c>
      <c r="AJ29" s="15">
        <f t="shared" si="83"/>
        <v>1717</v>
      </c>
      <c r="AK29" s="15">
        <f t="shared" ref="AK29:AL29" si="84">AK84+AK139</f>
        <v>9373</v>
      </c>
      <c r="AL29" s="15">
        <f t="shared" si="84"/>
        <v>2742</v>
      </c>
      <c r="AM29" s="15">
        <f t="shared" si="81"/>
        <v>9618</v>
      </c>
      <c r="AN29" s="15">
        <f t="shared" ref="AN29" si="85">AN84+AN139</f>
        <v>530</v>
      </c>
      <c r="AO29" s="128">
        <f t="shared" si="13"/>
        <v>34592</v>
      </c>
    </row>
    <row r="30" spans="1:44" ht="12.75" customHeight="1" x14ac:dyDescent="0.2">
      <c r="A30" s="153"/>
      <c r="B30" s="137" t="s">
        <v>28</v>
      </c>
      <c r="C30" s="10" t="s">
        <v>0</v>
      </c>
      <c r="D30" s="91">
        <f t="shared" ref="D30:AM30" si="86">D85+D140</f>
        <v>0</v>
      </c>
      <c r="E30" s="91">
        <f t="shared" si="86"/>
        <v>0</v>
      </c>
      <c r="F30" s="91">
        <f t="shared" si="86"/>
        <v>0</v>
      </c>
      <c r="G30" s="91">
        <f t="shared" si="86"/>
        <v>0</v>
      </c>
      <c r="H30" s="91">
        <f t="shared" si="86"/>
        <v>0</v>
      </c>
      <c r="I30" s="91">
        <f t="shared" si="86"/>
        <v>0</v>
      </c>
      <c r="J30" s="91">
        <f t="shared" si="86"/>
        <v>0</v>
      </c>
      <c r="K30" s="91">
        <f t="shared" si="86"/>
        <v>0</v>
      </c>
      <c r="L30" s="91">
        <f t="shared" si="86"/>
        <v>0</v>
      </c>
      <c r="M30" s="91">
        <f t="shared" si="86"/>
        <v>0</v>
      </c>
      <c r="N30" s="91">
        <f t="shared" si="86"/>
        <v>0</v>
      </c>
      <c r="O30" s="91">
        <f t="shared" si="86"/>
        <v>0</v>
      </c>
      <c r="P30" s="91">
        <f t="shared" si="86"/>
        <v>0</v>
      </c>
      <c r="Q30" s="91">
        <f t="shared" si="86"/>
        <v>0</v>
      </c>
      <c r="R30" s="91">
        <f t="shared" si="86"/>
        <v>0</v>
      </c>
      <c r="S30" s="91">
        <f t="shared" si="86"/>
        <v>0</v>
      </c>
      <c r="T30" s="91">
        <f t="shared" si="86"/>
        <v>0</v>
      </c>
      <c r="U30" s="91">
        <f t="shared" si="86"/>
        <v>0</v>
      </c>
      <c r="V30" s="91">
        <f t="shared" si="86"/>
        <v>0</v>
      </c>
      <c r="W30" s="91">
        <f t="shared" si="86"/>
        <v>0</v>
      </c>
      <c r="X30" s="92">
        <f t="shared" si="86"/>
        <v>0</v>
      </c>
      <c r="Y30" s="92">
        <f t="shared" si="86"/>
        <v>0</v>
      </c>
      <c r="Z30" s="92">
        <f t="shared" si="86"/>
        <v>0</v>
      </c>
      <c r="AA30" s="92">
        <f t="shared" si="86"/>
        <v>0</v>
      </c>
      <c r="AB30" s="92">
        <f t="shared" si="86"/>
        <v>0</v>
      </c>
      <c r="AC30" s="92">
        <f t="shared" si="86"/>
        <v>0</v>
      </c>
      <c r="AD30" s="92">
        <f t="shared" si="86"/>
        <v>0</v>
      </c>
      <c r="AE30" s="92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7">
        <f t="shared" si="13"/>
        <v>0</v>
      </c>
    </row>
    <row r="31" spans="1:44" ht="12.75" customHeight="1" x14ac:dyDescent="0.2">
      <c r="A31" s="153"/>
      <c r="B31" s="138"/>
      <c r="C31" s="11" t="s">
        <v>3</v>
      </c>
      <c r="D31" s="93">
        <f t="shared" ref="D31:AM31" si="91">D86+D141</f>
        <v>0</v>
      </c>
      <c r="E31" s="93">
        <f t="shared" si="91"/>
        <v>0</v>
      </c>
      <c r="F31" s="93">
        <f t="shared" si="91"/>
        <v>0</v>
      </c>
      <c r="G31" s="93">
        <f t="shared" si="91"/>
        <v>0</v>
      </c>
      <c r="H31" s="93">
        <f t="shared" si="91"/>
        <v>0</v>
      </c>
      <c r="I31" s="93">
        <f t="shared" si="91"/>
        <v>0</v>
      </c>
      <c r="J31" s="93">
        <f t="shared" si="91"/>
        <v>0</v>
      </c>
      <c r="K31" s="93">
        <f t="shared" si="91"/>
        <v>0</v>
      </c>
      <c r="L31" s="93">
        <f t="shared" si="91"/>
        <v>0</v>
      </c>
      <c r="M31" s="93">
        <f t="shared" si="91"/>
        <v>0</v>
      </c>
      <c r="N31" s="93">
        <f t="shared" si="91"/>
        <v>0</v>
      </c>
      <c r="O31" s="93">
        <f t="shared" si="91"/>
        <v>0</v>
      </c>
      <c r="P31" s="93">
        <f t="shared" si="91"/>
        <v>0</v>
      </c>
      <c r="Q31" s="93">
        <f t="shared" si="91"/>
        <v>0</v>
      </c>
      <c r="R31" s="93">
        <f t="shared" si="91"/>
        <v>0</v>
      </c>
      <c r="S31" s="93">
        <f t="shared" si="91"/>
        <v>0</v>
      </c>
      <c r="T31" s="93">
        <f t="shared" si="91"/>
        <v>0</v>
      </c>
      <c r="U31" s="93">
        <f t="shared" si="91"/>
        <v>0</v>
      </c>
      <c r="V31" s="93">
        <f t="shared" si="91"/>
        <v>0</v>
      </c>
      <c r="W31" s="93">
        <f t="shared" si="91"/>
        <v>0</v>
      </c>
      <c r="X31" s="94">
        <f t="shared" si="91"/>
        <v>0</v>
      </c>
      <c r="Y31" s="94">
        <f t="shared" si="91"/>
        <v>0</v>
      </c>
      <c r="Z31" s="94">
        <f t="shared" si="91"/>
        <v>0</v>
      </c>
      <c r="AA31" s="94">
        <f t="shared" si="91"/>
        <v>0</v>
      </c>
      <c r="AB31" s="94">
        <f t="shared" si="91"/>
        <v>0</v>
      </c>
      <c r="AC31" s="94">
        <f t="shared" si="91"/>
        <v>0</v>
      </c>
      <c r="AD31" s="94">
        <f t="shared" si="91"/>
        <v>0</v>
      </c>
      <c r="AE31" s="94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8">
        <f t="shared" si="13"/>
        <v>0</v>
      </c>
    </row>
    <row r="32" spans="1:44" ht="12.75" customHeight="1" x14ac:dyDescent="0.2">
      <c r="A32" s="153"/>
      <c r="B32" s="137" t="s">
        <v>29</v>
      </c>
      <c r="C32" s="10" t="s">
        <v>0</v>
      </c>
      <c r="D32" s="91">
        <f t="shared" ref="D32:AM32" si="96">D87+D142</f>
        <v>0</v>
      </c>
      <c r="E32" s="91">
        <f t="shared" si="96"/>
        <v>0</v>
      </c>
      <c r="F32" s="91">
        <f t="shared" si="96"/>
        <v>0</v>
      </c>
      <c r="G32" s="91">
        <f t="shared" si="96"/>
        <v>0</v>
      </c>
      <c r="H32" s="91">
        <f t="shared" si="96"/>
        <v>0</v>
      </c>
      <c r="I32" s="91">
        <f t="shared" si="96"/>
        <v>0</v>
      </c>
      <c r="J32" s="91">
        <f t="shared" si="96"/>
        <v>0</v>
      </c>
      <c r="K32" s="91">
        <f t="shared" si="96"/>
        <v>0</v>
      </c>
      <c r="L32" s="91">
        <f t="shared" si="96"/>
        <v>0</v>
      </c>
      <c r="M32" s="91">
        <f t="shared" si="96"/>
        <v>0</v>
      </c>
      <c r="N32" s="91">
        <f t="shared" si="96"/>
        <v>0</v>
      </c>
      <c r="O32" s="91">
        <f t="shared" si="96"/>
        <v>0</v>
      </c>
      <c r="P32" s="91">
        <f t="shared" si="96"/>
        <v>0</v>
      </c>
      <c r="Q32" s="91">
        <f t="shared" si="96"/>
        <v>0</v>
      </c>
      <c r="R32" s="91">
        <f t="shared" si="96"/>
        <v>0</v>
      </c>
      <c r="S32" s="91">
        <f t="shared" si="96"/>
        <v>0</v>
      </c>
      <c r="T32" s="91">
        <f t="shared" si="96"/>
        <v>0</v>
      </c>
      <c r="U32" s="91">
        <f t="shared" si="96"/>
        <v>0</v>
      </c>
      <c r="V32" s="91">
        <f t="shared" si="96"/>
        <v>0</v>
      </c>
      <c r="W32" s="91">
        <f t="shared" si="96"/>
        <v>0</v>
      </c>
      <c r="X32" s="92">
        <f t="shared" si="96"/>
        <v>0</v>
      </c>
      <c r="Y32" s="92">
        <f t="shared" si="96"/>
        <v>0</v>
      </c>
      <c r="Z32" s="92">
        <f t="shared" si="96"/>
        <v>0</v>
      </c>
      <c r="AA32" s="92">
        <f t="shared" si="96"/>
        <v>0</v>
      </c>
      <c r="AB32" s="92">
        <f t="shared" si="96"/>
        <v>0</v>
      </c>
      <c r="AC32" s="92">
        <f t="shared" si="96"/>
        <v>0</v>
      </c>
      <c r="AD32" s="92">
        <f t="shared" si="96"/>
        <v>0</v>
      </c>
      <c r="AE32" s="92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7">
        <f t="shared" si="13"/>
        <v>0</v>
      </c>
    </row>
    <row r="33" spans="1:41" ht="12.75" customHeight="1" x14ac:dyDescent="0.2">
      <c r="A33" s="153"/>
      <c r="B33" s="138"/>
      <c r="C33" s="11" t="s">
        <v>3</v>
      </c>
      <c r="D33" s="93">
        <f t="shared" ref="D33:AM33" si="101">D88+D143</f>
        <v>0</v>
      </c>
      <c r="E33" s="93">
        <f t="shared" si="101"/>
        <v>0</v>
      </c>
      <c r="F33" s="93">
        <f t="shared" si="101"/>
        <v>0</v>
      </c>
      <c r="G33" s="93">
        <f t="shared" si="101"/>
        <v>0</v>
      </c>
      <c r="H33" s="93">
        <f t="shared" si="101"/>
        <v>0</v>
      </c>
      <c r="I33" s="93">
        <f t="shared" si="101"/>
        <v>0</v>
      </c>
      <c r="J33" s="93">
        <f t="shared" si="101"/>
        <v>0</v>
      </c>
      <c r="K33" s="93">
        <f t="shared" si="101"/>
        <v>0</v>
      </c>
      <c r="L33" s="93">
        <f t="shared" si="101"/>
        <v>0</v>
      </c>
      <c r="M33" s="93">
        <f t="shared" si="101"/>
        <v>0</v>
      </c>
      <c r="N33" s="93">
        <f t="shared" si="101"/>
        <v>0</v>
      </c>
      <c r="O33" s="93">
        <f t="shared" si="101"/>
        <v>0</v>
      </c>
      <c r="P33" s="93">
        <f t="shared" si="101"/>
        <v>0</v>
      </c>
      <c r="Q33" s="93">
        <f t="shared" si="101"/>
        <v>0</v>
      </c>
      <c r="R33" s="93">
        <f t="shared" si="101"/>
        <v>0</v>
      </c>
      <c r="S33" s="93">
        <f t="shared" si="101"/>
        <v>0</v>
      </c>
      <c r="T33" s="93">
        <f t="shared" si="101"/>
        <v>0</v>
      </c>
      <c r="U33" s="93">
        <f t="shared" si="101"/>
        <v>0</v>
      </c>
      <c r="V33" s="93">
        <f t="shared" si="101"/>
        <v>0</v>
      </c>
      <c r="W33" s="93">
        <f t="shared" si="101"/>
        <v>0</v>
      </c>
      <c r="X33" s="94">
        <f t="shared" si="101"/>
        <v>0</v>
      </c>
      <c r="Y33" s="94">
        <f t="shared" si="101"/>
        <v>0</v>
      </c>
      <c r="Z33" s="94">
        <f t="shared" si="101"/>
        <v>0</v>
      </c>
      <c r="AA33" s="94">
        <f t="shared" si="101"/>
        <v>0</v>
      </c>
      <c r="AB33" s="94">
        <f t="shared" si="101"/>
        <v>0</v>
      </c>
      <c r="AC33" s="94">
        <f t="shared" si="101"/>
        <v>0</v>
      </c>
      <c r="AD33" s="94">
        <f t="shared" si="101"/>
        <v>0</v>
      </c>
      <c r="AE33" s="94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8">
        <f t="shared" si="13"/>
        <v>0</v>
      </c>
    </row>
    <row r="34" spans="1:41" ht="19.5" customHeight="1" x14ac:dyDescent="0.2">
      <c r="A34" s="153"/>
      <c r="B34" s="137" t="s">
        <v>59</v>
      </c>
      <c r="C34" s="10" t="s">
        <v>0</v>
      </c>
      <c r="D34" s="91">
        <f t="shared" ref="D34:AM34" si="106">D89+D144</f>
        <v>0</v>
      </c>
      <c r="E34" s="91">
        <f t="shared" si="106"/>
        <v>0</v>
      </c>
      <c r="F34" s="91">
        <f t="shared" si="106"/>
        <v>0</v>
      </c>
      <c r="G34" s="91">
        <f t="shared" si="106"/>
        <v>0</v>
      </c>
      <c r="H34" s="91">
        <f t="shared" si="106"/>
        <v>0</v>
      </c>
      <c r="I34" s="91">
        <f t="shared" si="106"/>
        <v>0</v>
      </c>
      <c r="J34" s="91">
        <f t="shared" si="106"/>
        <v>0</v>
      </c>
      <c r="K34" s="91">
        <f t="shared" si="106"/>
        <v>0</v>
      </c>
      <c r="L34" s="91">
        <f t="shared" si="106"/>
        <v>0</v>
      </c>
      <c r="M34" s="91">
        <f t="shared" si="106"/>
        <v>0</v>
      </c>
      <c r="N34" s="91">
        <f t="shared" si="106"/>
        <v>0</v>
      </c>
      <c r="O34" s="91">
        <f t="shared" si="106"/>
        <v>0</v>
      </c>
      <c r="P34" s="91">
        <f t="shared" si="106"/>
        <v>0</v>
      </c>
      <c r="Q34" s="91">
        <f t="shared" si="106"/>
        <v>0</v>
      </c>
      <c r="R34" s="91">
        <f t="shared" si="106"/>
        <v>0</v>
      </c>
      <c r="S34" s="91">
        <f t="shared" si="106"/>
        <v>0</v>
      </c>
      <c r="T34" s="91">
        <f t="shared" si="106"/>
        <v>0</v>
      </c>
      <c r="U34" s="91">
        <f t="shared" si="106"/>
        <v>0</v>
      </c>
      <c r="V34" s="91">
        <f t="shared" si="106"/>
        <v>0</v>
      </c>
      <c r="W34" s="91">
        <f t="shared" si="106"/>
        <v>0</v>
      </c>
      <c r="X34" s="92">
        <f t="shared" si="106"/>
        <v>0</v>
      </c>
      <c r="Y34" s="92">
        <f t="shared" si="106"/>
        <v>0</v>
      </c>
      <c r="Z34" s="92">
        <f t="shared" si="106"/>
        <v>0</v>
      </c>
      <c r="AA34" s="92">
        <f t="shared" si="106"/>
        <v>0</v>
      </c>
      <c r="AB34" s="92">
        <f t="shared" si="106"/>
        <v>0</v>
      </c>
      <c r="AC34" s="92">
        <f t="shared" si="106"/>
        <v>0</v>
      </c>
      <c r="AD34" s="92">
        <f t="shared" si="106"/>
        <v>0</v>
      </c>
      <c r="AE34" s="92">
        <f t="shared" si="106"/>
        <v>0</v>
      </c>
      <c r="AF34" s="14">
        <f t="shared" si="106"/>
        <v>0</v>
      </c>
      <c r="AG34" s="14">
        <f t="shared" ref="AG34:AH34" si="107">AG89+AG144</f>
        <v>584</v>
      </c>
      <c r="AH34" s="14">
        <f t="shared" si="107"/>
        <v>647</v>
      </c>
      <c r="AI34" s="14">
        <f t="shared" ref="AI34:AJ34" si="108">AI89+AI144</f>
        <v>546</v>
      </c>
      <c r="AJ34" s="14">
        <f t="shared" si="108"/>
        <v>592</v>
      </c>
      <c r="AK34" s="14">
        <f t="shared" ref="AK34:AL34" si="109">AK89+AK144</f>
        <v>729</v>
      </c>
      <c r="AL34" s="14">
        <f t="shared" si="109"/>
        <v>553</v>
      </c>
      <c r="AM34" s="14">
        <f t="shared" si="106"/>
        <v>223</v>
      </c>
      <c r="AN34" s="14">
        <f t="shared" ref="AN34" si="110">AN89+AN144</f>
        <v>0</v>
      </c>
      <c r="AO34" s="127">
        <f t="shared" si="13"/>
        <v>3874</v>
      </c>
    </row>
    <row r="35" spans="1:41" ht="19.5" customHeight="1" x14ac:dyDescent="0.2">
      <c r="A35" s="153"/>
      <c r="B35" s="138"/>
      <c r="C35" s="11" t="s">
        <v>3</v>
      </c>
      <c r="D35" s="93">
        <f t="shared" ref="D35:AM35" si="111">D90+D145</f>
        <v>0</v>
      </c>
      <c r="E35" s="93">
        <f t="shared" si="111"/>
        <v>0</v>
      </c>
      <c r="F35" s="93">
        <f t="shared" si="111"/>
        <v>0</v>
      </c>
      <c r="G35" s="93">
        <f t="shared" si="111"/>
        <v>0</v>
      </c>
      <c r="H35" s="93">
        <f t="shared" si="111"/>
        <v>0</v>
      </c>
      <c r="I35" s="93">
        <f t="shared" si="111"/>
        <v>0</v>
      </c>
      <c r="J35" s="93">
        <f t="shared" si="111"/>
        <v>0</v>
      </c>
      <c r="K35" s="93">
        <f t="shared" si="111"/>
        <v>0</v>
      </c>
      <c r="L35" s="93">
        <f t="shared" si="111"/>
        <v>0</v>
      </c>
      <c r="M35" s="93">
        <f t="shared" si="111"/>
        <v>0</v>
      </c>
      <c r="N35" s="93">
        <f t="shared" si="111"/>
        <v>0</v>
      </c>
      <c r="O35" s="93">
        <f t="shared" si="111"/>
        <v>0</v>
      </c>
      <c r="P35" s="93">
        <f t="shared" si="111"/>
        <v>0</v>
      </c>
      <c r="Q35" s="93">
        <f t="shared" si="111"/>
        <v>0</v>
      </c>
      <c r="R35" s="93">
        <f t="shared" si="111"/>
        <v>0</v>
      </c>
      <c r="S35" s="93">
        <f t="shared" si="111"/>
        <v>0</v>
      </c>
      <c r="T35" s="93">
        <f t="shared" si="111"/>
        <v>0</v>
      </c>
      <c r="U35" s="93">
        <f t="shared" si="111"/>
        <v>0</v>
      </c>
      <c r="V35" s="93">
        <f t="shared" si="111"/>
        <v>0</v>
      </c>
      <c r="W35" s="93">
        <f t="shared" si="111"/>
        <v>0</v>
      </c>
      <c r="X35" s="94">
        <f t="shared" si="111"/>
        <v>0</v>
      </c>
      <c r="Y35" s="94">
        <f t="shared" si="111"/>
        <v>0</v>
      </c>
      <c r="Z35" s="94">
        <f t="shared" si="111"/>
        <v>0</v>
      </c>
      <c r="AA35" s="94">
        <f t="shared" si="111"/>
        <v>0</v>
      </c>
      <c r="AB35" s="94">
        <f t="shared" si="111"/>
        <v>0</v>
      </c>
      <c r="AC35" s="94">
        <f t="shared" si="111"/>
        <v>0</v>
      </c>
      <c r="AD35" s="94">
        <f t="shared" si="111"/>
        <v>0</v>
      </c>
      <c r="AE35" s="94">
        <f t="shared" si="111"/>
        <v>0</v>
      </c>
      <c r="AF35" s="15">
        <f t="shared" si="111"/>
        <v>0</v>
      </c>
      <c r="AG35" s="15">
        <f t="shared" ref="AG35:AH35" si="112">AG90+AG145</f>
        <v>259060</v>
      </c>
      <c r="AH35" s="15">
        <f t="shared" si="112"/>
        <v>257510</v>
      </c>
      <c r="AI35" s="15">
        <f t="shared" ref="AI35:AJ35" si="113">AI90+AI145</f>
        <v>254670</v>
      </c>
      <c r="AJ35" s="15">
        <f t="shared" si="113"/>
        <v>267210</v>
      </c>
      <c r="AK35" s="15">
        <f t="shared" ref="AK35:AL35" si="114">AK90+AK145</f>
        <v>337360</v>
      </c>
      <c r="AL35" s="15">
        <f t="shared" si="114"/>
        <v>249570</v>
      </c>
      <c r="AM35" s="15">
        <f t="shared" si="111"/>
        <v>95110</v>
      </c>
      <c r="AN35" s="15">
        <f t="shared" ref="AN35" si="115">AN90+AN145</f>
        <v>0</v>
      </c>
      <c r="AO35" s="128">
        <f t="shared" si="13"/>
        <v>1720490</v>
      </c>
    </row>
    <row r="36" spans="1:41" ht="12.75" customHeight="1" x14ac:dyDescent="0.2">
      <c r="A36" s="153"/>
      <c r="B36" s="137" t="s">
        <v>60</v>
      </c>
      <c r="C36" s="10" t="s">
        <v>0</v>
      </c>
      <c r="D36" s="91">
        <f t="shared" ref="D36:AM36" si="116">D91+D146</f>
        <v>0</v>
      </c>
      <c r="E36" s="91">
        <f t="shared" si="116"/>
        <v>0</v>
      </c>
      <c r="F36" s="91">
        <f t="shared" si="116"/>
        <v>0</v>
      </c>
      <c r="G36" s="91">
        <f t="shared" si="116"/>
        <v>0</v>
      </c>
      <c r="H36" s="91">
        <f t="shared" si="116"/>
        <v>0</v>
      </c>
      <c r="I36" s="91">
        <f t="shared" si="116"/>
        <v>0</v>
      </c>
      <c r="J36" s="91">
        <f t="shared" si="116"/>
        <v>0</v>
      </c>
      <c r="K36" s="91">
        <f t="shared" si="116"/>
        <v>0</v>
      </c>
      <c r="L36" s="91">
        <f t="shared" si="116"/>
        <v>0</v>
      </c>
      <c r="M36" s="91">
        <f t="shared" si="116"/>
        <v>0</v>
      </c>
      <c r="N36" s="91">
        <f t="shared" si="116"/>
        <v>0</v>
      </c>
      <c r="O36" s="91">
        <f t="shared" si="116"/>
        <v>0</v>
      </c>
      <c r="P36" s="91">
        <f t="shared" si="116"/>
        <v>0</v>
      </c>
      <c r="Q36" s="91">
        <f t="shared" si="116"/>
        <v>0</v>
      </c>
      <c r="R36" s="91">
        <f t="shared" si="116"/>
        <v>0</v>
      </c>
      <c r="S36" s="91">
        <f t="shared" si="116"/>
        <v>0</v>
      </c>
      <c r="T36" s="91">
        <f t="shared" si="116"/>
        <v>0</v>
      </c>
      <c r="U36" s="91">
        <f t="shared" si="116"/>
        <v>0</v>
      </c>
      <c r="V36" s="91">
        <f t="shared" si="116"/>
        <v>0</v>
      </c>
      <c r="W36" s="91">
        <f t="shared" si="116"/>
        <v>0</v>
      </c>
      <c r="X36" s="92">
        <f t="shared" si="116"/>
        <v>0</v>
      </c>
      <c r="Y36" s="92">
        <f t="shared" si="116"/>
        <v>0</v>
      </c>
      <c r="Z36" s="92">
        <f t="shared" si="116"/>
        <v>0</v>
      </c>
      <c r="AA36" s="92">
        <f t="shared" si="116"/>
        <v>0</v>
      </c>
      <c r="AB36" s="92">
        <f t="shared" si="116"/>
        <v>0</v>
      </c>
      <c r="AC36" s="92">
        <f t="shared" si="116"/>
        <v>0</v>
      </c>
      <c r="AD36" s="92">
        <f t="shared" si="116"/>
        <v>0</v>
      </c>
      <c r="AE36" s="92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7">
        <f t="shared" si="13"/>
        <v>0</v>
      </c>
    </row>
    <row r="37" spans="1:41" ht="12.75" customHeight="1" x14ac:dyDescent="0.2">
      <c r="A37" s="153"/>
      <c r="B37" s="138"/>
      <c r="C37" s="11" t="s">
        <v>3</v>
      </c>
      <c r="D37" s="93">
        <f t="shared" ref="D37:AM37" si="121">D92+D147</f>
        <v>0</v>
      </c>
      <c r="E37" s="93">
        <f t="shared" si="121"/>
        <v>0</v>
      </c>
      <c r="F37" s="93">
        <f t="shared" si="121"/>
        <v>0</v>
      </c>
      <c r="G37" s="93">
        <f t="shared" si="121"/>
        <v>0</v>
      </c>
      <c r="H37" s="93">
        <f t="shared" si="121"/>
        <v>0</v>
      </c>
      <c r="I37" s="93">
        <f t="shared" si="121"/>
        <v>0</v>
      </c>
      <c r="J37" s="93">
        <f t="shared" si="121"/>
        <v>0</v>
      </c>
      <c r="K37" s="93">
        <f t="shared" si="121"/>
        <v>0</v>
      </c>
      <c r="L37" s="93">
        <f t="shared" si="121"/>
        <v>0</v>
      </c>
      <c r="M37" s="93">
        <f t="shared" si="121"/>
        <v>0</v>
      </c>
      <c r="N37" s="93">
        <f t="shared" si="121"/>
        <v>0</v>
      </c>
      <c r="O37" s="93">
        <f t="shared" si="121"/>
        <v>0</v>
      </c>
      <c r="P37" s="93">
        <f t="shared" si="121"/>
        <v>0</v>
      </c>
      <c r="Q37" s="93">
        <f t="shared" si="121"/>
        <v>0</v>
      </c>
      <c r="R37" s="93">
        <f t="shared" si="121"/>
        <v>0</v>
      </c>
      <c r="S37" s="93">
        <f t="shared" si="121"/>
        <v>0</v>
      </c>
      <c r="T37" s="93">
        <f t="shared" si="121"/>
        <v>0</v>
      </c>
      <c r="U37" s="93">
        <f t="shared" si="121"/>
        <v>0</v>
      </c>
      <c r="V37" s="93">
        <f t="shared" si="121"/>
        <v>0</v>
      </c>
      <c r="W37" s="93">
        <f t="shared" si="121"/>
        <v>0</v>
      </c>
      <c r="X37" s="94">
        <f t="shared" si="121"/>
        <v>0</v>
      </c>
      <c r="Y37" s="94">
        <f t="shared" si="121"/>
        <v>0</v>
      </c>
      <c r="Z37" s="94">
        <f t="shared" si="121"/>
        <v>0</v>
      </c>
      <c r="AA37" s="94">
        <f t="shared" si="121"/>
        <v>0</v>
      </c>
      <c r="AB37" s="94">
        <f t="shared" si="121"/>
        <v>0</v>
      </c>
      <c r="AC37" s="94">
        <f t="shared" si="121"/>
        <v>0</v>
      </c>
      <c r="AD37" s="94">
        <f t="shared" si="121"/>
        <v>0</v>
      </c>
      <c r="AE37" s="94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8">
        <f t="shared" si="13"/>
        <v>0</v>
      </c>
    </row>
    <row r="38" spans="1:41" ht="12.75" customHeight="1" x14ac:dyDescent="0.2">
      <c r="A38" s="153"/>
      <c r="B38" s="137" t="s">
        <v>39</v>
      </c>
      <c r="C38" s="10" t="s">
        <v>0</v>
      </c>
      <c r="D38" s="91">
        <f t="shared" ref="D38:AM38" si="126">D93+D148</f>
        <v>0</v>
      </c>
      <c r="E38" s="91">
        <f t="shared" si="126"/>
        <v>0</v>
      </c>
      <c r="F38" s="91">
        <f t="shared" si="126"/>
        <v>0</v>
      </c>
      <c r="G38" s="91">
        <f t="shared" si="126"/>
        <v>0</v>
      </c>
      <c r="H38" s="91">
        <f t="shared" si="126"/>
        <v>0</v>
      </c>
      <c r="I38" s="91">
        <f t="shared" si="126"/>
        <v>0</v>
      </c>
      <c r="J38" s="91">
        <f t="shared" si="126"/>
        <v>0</v>
      </c>
      <c r="K38" s="91">
        <f t="shared" si="126"/>
        <v>0</v>
      </c>
      <c r="L38" s="91">
        <f t="shared" si="126"/>
        <v>0</v>
      </c>
      <c r="M38" s="91">
        <f t="shared" si="126"/>
        <v>0</v>
      </c>
      <c r="N38" s="91">
        <f t="shared" si="126"/>
        <v>0</v>
      </c>
      <c r="O38" s="91">
        <f t="shared" si="126"/>
        <v>0</v>
      </c>
      <c r="P38" s="91">
        <f t="shared" si="126"/>
        <v>0</v>
      </c>
      <c r="Q38" s="91">
        <f t="shared" si="126"/>
        <v>0</v>
      </c>
      <c r="R38" s="91">
        <f t="shared" si="126"/>
        <v>0</v>
      </c>
      <c r="S38" s="91">
        <f t="shared" si="126"/>
        <v>0</v>
      </c>
      <c r="T38" s="91">
        <f t="shared" si="126"/>
        <v>0</v>
      </c>
      <c r="U38" s="91">
        <f t="shared" si="126"/>
        <v>0</v>
      </c>
      <c r="V38" s="91">
        <f t="shared" si="126"/>
        <v>0</v>
      </c>
      <c r="W38" s="91">
        <f t="shared" si="126"/>
        <v>0</v>
      </c>
      <c r="X38" s="92">
        <f t="shared" si="126"/>
        <v>0</v>
      </c>
      <c r="Y38" s="92">
        <f t="shared" si="126"/>
        <v>0</v>
      </c>
      <c r="Z38" s="92">
        <f t="shared" si="126"/>
        <v>0</v>
      </c>
      <c r="AA38" s="92">
        <f t="shared" si="126"/>
        <v>0</v>
      </c>
      <c r="AB38" s="92">
        <f t="shared" si="126"/>
        <v>0</v>
      </c>
      <c r="AC38" s="92">
        <f t="shared" si="126"/>
        <v>0</v>
      </c>
      <c r="AD38" s="92">
        <f t="shared" si="126"/>
        <v>0</v>
      </c>
      <c r="AE38" s="92">
        <f t="shared" si="126"/>
        <v>0</v>
      </c>
      <c r="AF38" s="14">
        <f t="shared" si="126"/>
        <v>0</v>
      </c>
      <c r="AG38" s="14">
        <f t="shared" ref="AG38:AH38" si="127">AG93+AG148</f>
        <v>1191</v>
      </c>
      <c r="AH38" s="14">
        <f t="shared" si="127"/>
        <v>1647</v>
      </c>
      <c r="AI38" s="14">
        <f t="shared" ref="AI38:AJ38" si="128">AI93+AI148</f>
        <v>1385</v>
      </c>
      <c r="AJ38" s="14">
        <f t="shared" si="128"/>
        <v>588</v>
      </c>
      <c r="AK38" s="14">
        <f t="shared" ref="AK38:AL38" si="129">AK93+AK148</f>
        <v>652</v>
      </c>
      <c r="AL38" s="14">
        <f t="shared" si="129"/>
        <v>643</v>
      </c>
      <c r="AM38" s="14">
        <f t="shared" si="126"/>
        <v>157</v>
      </c>
      <c r="AN38" s="14">
        <f t="shared" ref="AN38" si="130">AN93+AN148</f>
        <v>0</v>
      </c>
      <c r="AO38" s="127">
        <f t="shared" si="13"/>
        <v>6263</v>
      </c>
    </row>
    <row r="39" spans="1:41" ht="24.75" customHeight="1" x14ac:dyDescent="0.2">
      <c r="A39" s="153"/>
      <c r="B39" s="138"/>
      <c r="C39" s="11" t="s">
        <v>3</v>
      </c>
      <c r="D39" s="93">
        <f t="shared" ref="D39:AM39" si="131">D94+D149</f>
        <v>0</v>
      </c>
      <c r="E39" s="93">
        <f t="shared" si="131"/>
        <v>0</v>
      </c>
      <c r="F39" s="93">
        <f t="shared" si="131"/>
        <v>0</v>
      </c>
      <c r="G39" s="93">
        <f t="shared" si="131"/>
        <v>0</v>
      </c>
      <c r="H39" s="93">
        <f t="shared" si="131"/>
        <v>0</v>
      </c>
      <c r="I39" s="93">
        <f t="shared" si="131"/>
        <v>0</v>
      </c>
      <c r="J39" s="93">
        <f t="shared" si="131"/>
        <v>0</v>
      </c>
      <c r="K39" s="93">
        <f t="shared" si="131"/>
        <v>0</v>
      </c>
      <c r="L39" s="93">
        <f t="shared" si="131"/>
        <v>0</v>
      </c>
      <c r="M39" s="93">
        <f t="shared" si="131"/>
        <v>0</v>
      </c>
      <c r="N39" s="93">
        <f t="shared" si="131"/>
        <v>0</v>
      </c>
      <c r="O39" s="93">
        <f t="shared" si="131"/>
        <v>0</v>
      </c>
      <c r="P39" s="93">
        <f t="shared" si="131"/>
        <v>0</v>
      </c>
      <c r="Q39" s="93">
        <f t="shared" si="131"/>
        <v>0</v>
      </c>
      <c r="R39" s="93">
        <f t="shared" si="131"/>
        <v>0</v>
      </c>
      <c r="S39" s="93">
        <f t="shared" si="131"/>
        <v>0</v>
      </c>
      <c r="T39" s="93">
        <f t="shared" si="131"/>
        <v>0</v>
      </c>
      <c r="U39" s="93">
        <f t="shared" si="131"/>
        <v>0</v>
      </c>
      <c r="V39" s="93">
        <f t="shared" si="131"/>
        <v>0</v>
      </c>
      <c r="W39" s="93">
        <f t="shared" si="131"/>
        <v>0</v>
      </c>
      <c r="X39" s="94">
        <f t="shared" si="131"/>
        <v>0</v>
      </c>
      <c r="Y39" s="94">
        <f t="shared" si="131"/>
        <v>0</v>
      </c>
      <c r="Z39" s="94">
        <f t="shared" si="131"/>
        <v>0</v>
      </c>
      <c r="AA39" s="94">
        <f t="shared" si="131"/>
        <v>0</v>
      </c>
      <c r="AB39" s="94">
        <f t="shared" si="131"/>
        <v>0</v>
      </c>
      <c r="AC39" s="94">
        <f t="shared" si="131"/>
        <v>0</v>
      </c>
      <c r="AD39" s="94">
        <f t="shared" si="131"/>
        <v>0</v>
      </c>
      <c r="AE39" s="94">
        <f t="shared" si="131"/>
        <v>0</v>
      </c>
      <c r="AF39" s="15">
        <f t="shared" si="131"/>
        <v>0</v>
      </c>
      <c r="AG39" s="15">
        <f t="shared" ref="AG39:AH39" si="132">AG94+AG149</f>
        <v>555006</v>
      </c>
      <c r="AH39" s="15">
        <f t="shared" si="132"/>
        <v>767502</v>
      </c>
      <c r="AI39" s="15">
        <f t="shared" ref="AI39:AJ39" si="133">AI94+AI149</f>
        <v>696655</v>
      </c>
      <c r="AJ39" s="15">
        <f t="shared" si="133"/>
        <v>361972.80000000005</v>
      </c>
      <c r="AK39" s="15">
        <f t="shared" ref="AK39:AL39" si="134">AK94+AK149</f>
        <v>401632</v>
      </c>
      <c r="AL39" s="15">
        <f t="shared" si="134"/>
        <v>391587</v>
      </c>
      <c r="AM39" s="15">
        <f t="shared" si="131"/>
        <v>95613</v>
      </c>
      <c r="AN39" s="15">
        <f t="shared" ref="AN39" si="135">AN94+AN149</f>
        <v>0</v>
      </c>
      <c r="AO39" s="128">
        <f t="shared" si="13"/>
        <v>3269967.8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91">
        <f t="shared" ref="D40:AM40" si="136">D95+D150</f>
        <v>0</v>
      </c>
      <c r="E40" s="91">
        <f t="shared" si="136"/>
        <v>0</v>
      </c>
      <c r="F40" s="91">
        <f t="shared" si="136"/>
        <v>0</v>
      </c>
      <c r="G40" s="91">
        <f t="shared" si="136"/>
        <v>0</v>
      </c>
      <c r="H40" s="91">
        <f t="shared" si="136"/>
        <v>0</v>
      </c>
      <c r="I40" s="91">
        <f t="shared" si="136"/>
        <v>0</v>
      </c>
      <c r="J40" s="91">
        <f t="shared" si="136"/>
        <v>0</v>
      </c>
      <c r="K40" s="91">
        <f t="shared" si="136"/>
        <v>0</v>
      </c>
      <c r="L40" s="91">
        <f t="shared" si="136"/>
        <v>0</v>
      </c>
      <c r="M40" s="91">
        <f t="shared" si="136"/>
        <v>0</v>
      </c>
      <c r="N40" s="91">
        <f t="shared" si="136"/>
        <v>0</v>
      </c>
      <c r="O40" s="91">
        <f t="shared" si="136"/>
        <v>0</v>
      </c>
      <c r="P40" s="91">
        <f t="shared" si="136"/>
        <v>0</v>
      </c>
      <c r="Q40" s="91">
        <f t="shared" si="136"/>
        <v>0</v>
      </c>
      <c r="R40" s="91">
        <f t="shared" si="136"/>
        <v>0</v>
      </c>
      <c r="S40" s="91">
        <f t="shared" si="136"/>
        <v>0</v>
      </c>
      <c r="T40" s="91">
        <f t="shared" si="136"/>
        <v>0</v>
      </c>
      <c r="U40" s="91">
        <f t="shared" si="136"/>
        <v>0</v>
      </c>
      <c r="V40" s="91">
        <f t="shared" si="136"/>
        <v>0</v>
      </c>
      <c r="W40" s="91">
        <f t="shared" si="136"/>
        <v>0</v>
      </c>
      <c r="X40" s="92">
        <f t="shared" si="136"/>
        <v>0</v>
      </c>
      <c r="Y40" s="92">
        <f t="shared" si="136"/>
        <v>0</v>
      </c>
      <c r="Z40" s="92">
        <f t="shared" si="136"/>
        <v>0</v>
      </c>
      <c r="AA40" s="92">
        <f t="shared" si="136"/>
        <v>0</v>
      </c>
      <c r="AB40" s="92">
        <f t="shared" si="136"/>
        <v>0</v>
      </c>
      <c r="AC40" s="92">
        <f t="shared" si="136"/>
        <v>0</v>
      </c>
      <c r="AD40" s="92">
        <f t="shared" si="136"/>
        <v>0</v>
      </c>
      <c r="AE40" s="92">
        <f t="shared" si="136"/>
        <v>0</v>
      </c>
      <c r="AF40" s="14">
        <f t="shared" si="136"/>
        <v>0</v>
      </c>
      <c r="AG40" s="14">
        <f t="shared" ref="AG40:AH40" si="137">AG95+AG150</f>
        <v>4715</v>
      </c>
      <c r="AH40" s="14">
        <f t="shared" si="137"/>
        <v>6155</v>
      </c>
      <c r="AI40" s="14">
        <f t="shared" ref="AI40:AJ40" si="138">AI95+AI150</f>
        <v>4495</v>
      </c>
      <c r="AJ40" s="14">
        <f t="shared" si="138"/>
        <v>4395</v>
      </c>
      <c r="AK40" s="14">
        <f t="shared" ref="AK40:AL40" si="139">AK95+AK150</f>
        <v>4384</v>
      </c>
      <c r="AL40" s="14">
        <f t="shared" si="139"/>
        <v>3660</v>
      </c>
      <c r="AM40" s="14">
        <f t="shared" si="136"/>
        <v>0</v>
      </c>
      <c r="AN40" s="14">
        <f t="shared" ref="AN40" si="140">AN95+AN150</f>
        <v>0</v>
      </c>
      <c r="AO40" s="127">
        <f t="shared" si="13"/>
        <v>27804</v>
      </c>
    </row>
    <row r="41" spans="1:41" ht="12.75" customHeight="1" x14ac:dyDescent="0.2">
      <c r="A41" s="155"/>
      <c r="B41" s="138"/>
      <c r="C41" s="11" t="s">
        <v>3</v>
      </c>
      <c r="D41" s="93">
        <f t="shared" ref="D41:AM41" si="141">D96+D151</f>
        <v>0</v>
      </c>
      <c r="E41" s="93">
        <f t="shared" si="141"/>
        <v>0</v>
      </c>
      <c r="F41" s="93">
        <f t="shared" si="141"/>
        <v>0</v>
      </c>
      <c r="G41" s="93">
        <f t="shared" si="141"/>
        <v>0</v>
      </c>
      <c r="H41" s="93">
        <f t="shared" si="141"/>
        <v>0</v>
      </c>
      <c r="I41" s="93">
        <f t="shared" si="141"/>
        <v>0</v>
      </c>
      <c r="J41" s="93">
        <f t="shared" si="141"/>
        <v>0</v>
      </c>
      <c r="K41" s="93">
        <f t="shared" si="141"/>
        <v>0</v>
      </c>
      <c r="L41" s="93">
        <f t="shared" si="141"/>
        <v>0</v>
      </c>
      <c r="M41" s="93">
        <f t="shared" si="141"/>
        <v>0</v>
      </c>
      <c r="N41" s="93">
        <f t="shared" si="141"/>
        <v>0</v>
      </c>
      <c r="O41" s="93">
        <f t="shared" si="141"/>
        <v>0</v>
      </c>
      <c r="P41" s="93">
        <f t="shared" si="141"/>
        <v>0</v>
      </c>
      <c r="Q41" s="93">
        <f t="shared" si="141"/>
        <v>0</v>
      </c>
      <c r="R41" s="93">
        <f t="shared" si="141"/>
        <v>0</v>
      </c>
      <c r="S41" s="93">
        <f t="shared" si="141"/>
        <v>0</v>
      </c>
      <c r="T41" s="93">
        <f t="shared" si="141"/>
        <v>0</v>
      </c>
      <c r="U41" s="93">
        <f t="shared" si="141"/>
        <v>0</v>
      </c>
      <c r="V41" s="93">
        <f t="shared" si="141"/>
        <v>0</v>
      </c>
      <c r="W41" s="93">
        <f t="shared" si="141"/>
        <v>0</v>
      </c>
      <c r="X41" s="94">
        <f t="shared" si="141"/>
        <v>0</v>
      </c>
      <c r="Y41" s="94">
        <f t="shared" si="141"/>
        <v>0</v>
      </c>
      <c r="Z41" s="94">
        <f t="shared" si="141"/>
        <v>0</v>
      </c>
      <c r="AA41" s="94">
        <f t="shared" si="141"/>
        <v>0</v>
      </c>
      <c r="AB41" s="94">
        <f t="shared" si="141"/>
        <v>0</v>
      </c>
      <c r="AC41" s="94">
        <f t="shared" si="141"/>
        <v>0</v>
      </c>
      <c r="AD41" s="94">
        <f t="shared" si="141"/>
        <v>0</v>
      </c>
      <c r="AE41" s="94">
        <f t="shared" si="141"/>
        <v>0</v>
      </c>
      <c r="AF41" s="15">
        <f t="shared" si="141"/>
        <v>0</v>
      </c>
      <c r="AG41" s="15">
        <f t="shared" ref="AG41:AH41" si="142">AG96+AG151</f>
        <v>818641.62</v>
      </c>
      <c r="AH41" s="15">
        <f t="shared" si="142"/>
        <v>989728.24</v>
      </c>
      <c r="AI41" s="15">
        <f t="shared" ref="AI41:AJ41" si="143">AI96+AI151</f>
        <v>962013.60299999977</v>
      </c>
      <c r="AJ41" s="15">
        <f t="shared" si="143"/>
        <v>1155144.7200000002</v>
      </c>
      <c r="AK41" s="15">
        <f t="shared" ref="AK41:AL41" si="144">AK96+AK151</f>
        <v>1133194.2</v>
      </c>
      <c r="AL41" s="15">
        <f t="shared" si="144"/>
        <v>1180091.497</v>
      </c>
      <c r="AM41" s="15">
        <f t="shared" si="141"/>
        <v>0</v>
      </c>
      <c r="AN41" s="15">
        <f t="shared" ref="AN41" si="145">AN96+AN151</f>
        <v>0</v>
      </c>
      <c r="AO41" s="128">
        <f t="shared" si="13"/>
        <v>6238813.879999999</v>
      </c>
    </row>
    <row r="42" spans="1:41" ht="19.5" customHeight="1" x14ac:dyDescent="0.2">
      <c r="A42" s="155"/>
      <c r="B42" s="137" t="s">
        <v>6</v>
      </c>
      <c r="C42" s="10" t="s">
        <v>0</v>
      </c>
      <c r="D42" s="91">
        <f t="shared" ref="D42:AM42" si="146">D97+D152</f>
        <v>0</v>
      </c>
      <c r="E42" s="91">
        <f t="shared" si="146"/>
        <v>0</v>
      </c>
      <c r="F42" s="91">
        <f t="shared" si="146"/>
        <v>0</v>
      </c>
      <c r="G42" s="91">
        <f t="shared" si="146"/>
        <v>0</v>
      </c>
      <c r="H42" s="91">
        <f t="shared" si="146"/>
        <v>0</v>
      </c>
      <c r="I42" s="91">
        <f t="shared" si="146"/>
        <v>0</v>
      </c>
      <c r="J42" s="91">
        <f t="shared" si="146"/>
        <v>0</v>
      </c>
      <c r="K42" s="91">
        <f t="shared" si="146"/>
        <v>0</v>
      </c>
      <c r="L42" s="91">
        <f t="shared" si="146"/>
        <v>0</v>
      </c>
      <c r="M42" s="91">
        <f t="shared" si="146"/>
        <v>0</v>
      </c>
      <c r="N42" s="91">
        <f t="shared" si="146"/>
        <v>0</v>
      </c>
      <c r="O42" s="91">
        <f t="shared" si="146"/>
        <v>0</v>
      </c>
      <c r="P42" s="91">
        <f t="shared" si="146"/>
        <v>0</v>
      </c>
      <c r="Q42" s="91">
        <f t="shared" si="146"/>
        <v>0</v>
      </c>
      <c r="R42" s="91">
        <f t="shared" si="146"/>
        <v>0</v>
      </c>
      <c r="S42" s="91">
        <f t="shared" si="146"/>
        <v>0</v>
      </c>
      <c r="T42" s="91">
        <f t="shared" si="146"/>
        <v>0</v>
      </c>
      <c r="U42" s="91">
        <f t="shared" si="146"/>
        <v>0</v>
      </c>
      <c r="V42" s="91">
        <f t="shared" si="146"/>
        <v>0</v>
      </c>
      <c r="W42" s="91">
        <f t="shared" si="146"/>
        <v>0</v>
      </c>
      <c r="X42" s="92">
        <f t="shared" si="146"/>
        <v>0</v>
      </c>
      <c r="Y42" s="92">
        <f t="shared" si="146"/>
        <v>0</v>
      </c>
      <c r="Z42" s="92">
        <f t="shared" si="146"/>
        <v>0</v>
      </c>
      <c r="AA42" s="92">
        <f t="shared" si="146"/>
        <v>0</v>
      </c>
      <c r="AB42" s="92">
        <f t="shared" si="146"/>
        <v>0</v>
      </c>
      <c r="AC42" s="92">
        <f t="shared" si="146"/>
        <v>0</v>
      </c>
      <c r="AD42" s="92">
        <f t="shared" si="146"/>
        <v>0</v>
      </c>
      <c r="AE42" s="92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7">
        <f t="shared" si="13"/>
        <v>0</v>
      </c>
    </row>
    <row r="43" spans="1:41" ht="24" customHeight="1" x14ac:dyDescent="0.2">
      <c r="A43" s="155"/>
      <c r="B43" s="138"/>
      <c r="C43" s="11" t="s">
        <v>3</v>
      </c>
      <c r="D43" s="93">
        <f t="shared" ref="D43:AM43" si="151">D98+D153</f>
        <v>0</v>
      </c>
      <c r="E43" s="93">
        <f t="shared" si="151"/>
        <v>0</v>
      </c>
      <c r="F43" s="93">
        <f t="shared" si="151"/>
        <v>0</v>
      </c>
      <c r="G43" s="93">
        <f t="shared" si="151"/>
        <v>0</v>
      </c>
      <c r="H43" s="93">
        <f t="shared" si="151"/>
        <v>0</v>
      </c>
      <c r="I43" s="93">
        <f t="shared" si="151"/>
        <v>0</v>
      </c>
      <c r="J43" s="93">
        <f t="shared" si="151"/>
        <v>0</v>
      </c>
      <c r="K43" s="93">
        <f t="shared" si="151"/>
        <v>0</v>
      </c>
      <c r="L43" s="93">
        <f t="shared" si="151"/>
        <v>0</v>
      </c>
      <c r="M43" s="93">
        <f t="shared" si="151"/>
        <v>0</v>
      </c>
      <c r="N43" s="93">
        <f t="shared" si="151"/>
        <v>0</v>
      </c>
      <c r="O43" s="93">
        <f t="shared" si="151"/>
        <v>0</v>
      </c>
      <c r="P43" s="93">
        <f t="shared" si="151"/>
        <v>0</v>
      </c>
      <c r="Q43" s="93">
        <f t="shared" si="151"/>
        <v>0</v>
      </c>
      <c r="R43" s="93">
        <f t="shared" si="151"/>
        <v>0</v>
      </c>
      <c r="S43" s="93">
        <f t="shared" si="151"/>
        <v>0</v>
      </c>
      <c r="T43" s="93">
        <f t="shared" si="151"/>
        <v>0</v>
      </c>
      <c r="U43" s="93">
        <f t="shared" si="151"/>
        <v>0</v>
      </c>
      <c r="V43" s="93">
        <f t="shared" si="151"/>
        <v>0</v>
      </c>
      <c r="W43" s="93">
        <f t="shared" si="151"/>
        <v>0</v>
      </c>
      <c r="X43" s="94">
        <f t="shared" si="151"/>
        <v>0</v>
      </c>
      <c r="Y43" s="94">
        <f t="shared" si="151"/>
        <v>0</v>
      </c>
      <c r="Z43" s="94">
        <f t="shared" si="151"/>
        <v>0</v>
      </c>
      <c r="AA43" s="94">
        <f t="shared" si="151"/>
        <v>0</v>
      </c>
      <c r="AB43" s="94">
        <f t="shared" si="151"/>
        <v>0</v>
      </c>
      <c r="AC43" s="94">
        <f t="shared" si="151"/>
        <v>0</v>
      </c>
      <c r="AD43" s="94">
        <f t="shared" si="151"/>
        <v>0</v>
      </c>
      <c r="AE43" s="94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8">
        <f t="shared" si="13"/>
        <v>0</v>
      </c>
    </row>
    <row r="44" spans="1:41" ht="12.75" customHeight="1" x14ac:dyDescent="0.2">
      <c r="A44" s="155"/>
      <c r="B44" s="137" t="s">
        <v>62</v>
      </c>
      <c r="C44" s="10" t="s">
        <v>0</v>
      </c>
      <c r="D44" s="91">
        <f t="shared" ref="D44:AM44" si="156">D99+D154</f>
        <v>0</v>
      </c>
      <c r="E44" s="91">
        <f t="shared" si="156"/>
        <v>0</v>
      </c>
      <c r="F44" s="91">
        <f t="shared" si="156"/>
        <v>0</v>
      </c>
      <c r="G44" s="91">
        <f t="shared" si="156"/>
        <v>0</v>
      </c>
      <c r="H44" s="91">
        <f t="shared" si="156"/>
        <v>0</v>
      </c>
      <c r="I44" s="91">
        <f t="shared" si="156"/>
        <v>0</v>
      </c>
      <c r="J44" s="91">
        <f t="shared" si="156"/>
        <v>0</v>
      </c>
      <c r="K44" s="91">
        <f t="shared" si="156"/>
        <v>0</v>
      </c>
      <c r="L44" s="91">
        <f t="shared" si="156"/>
        <v>0</v>
      </c>
      <c r="M44" s="91">
        <f t="shared" si="156"/>
        <v>0</v>
      </c>
      <c r="N44" s="91">
        <f t="shared" si="156"/>
        <v>0</v>
      </c>
      <c r="O44" s="91">
        <f t="shared" si="156"/>
        <v>0</v>
      </c>
      <c r="P44" s="91">
        <f t="shared" si="156"/>
        <v>0</v>
      </c>
      <c r="Q44" s="91">
        <f t="shared" si="156"/>
        <v>0</v>
      </c>
      <c r="R44" s="91">
        <f t="shared" si="156"/>
        <v>0</v>
      </c>
      <c r="S44" s="91">
        <f t="shared" si="156"/>
        <v>0</v>
      </c>
      <c r="T44" s="91">
        <f t="shared" si="156"/>
        <v>0</v>
      </c>
      <c r="U44" s="91">
        <f t="shared" si="156"/>
        <v>0</v>
      </c>
      <c r="V44" s="91">
        <f t="shared" si="156"/>
        <v>0</v>
      </c>
      <c r="W44" s="91">
        <f t="shared" si="156"/>
        <v>0</v>
      </c>
      <c r="X44" s="92">
        <f t="shared" si="156"/>
        <v>0</v>
      </c>
      <c r="Y44" s="92">
        <f t="shared" si="156"/>
        <v>0</v>
      </c>
      <c r="Z44" s="92">
        <f t="shared" si="156"/>
        <v>0</v>
      </c>
      <c r="AA44" s="92">
        <f t="shared" si="156"/>
        <v>0</v>
      </c>
      <c r="AB44" s="92">
        <f t="shared" si="156"/>
        <v>0</v>
      </c>
      <c r="AC44" s="92">
        <f t="shared" si="156"/>
        <v>0</v>
      </c>
      <c r="AD44" s="92">
        <f t="shared" si="156"/>
        <v>0</v>
      </c>
      <c r="AE44" s="92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7">
        <f t="shared" si="13"/>
        <v>0</v>
      </c>
    </row>
    <row r="45" spans="1:41" ht="12.75" customHeight="1" x14ac:dyDescent="0.2">
      <c r="A45" s="155"/>
      <c r="B45" s="138"/>
      <c r="C45" s="11" t="s">
        <v>3</v>
      </c>
      <c r="D45" s="93">
        <f t="shared" ref="D45:AM45" si="161">D100+D155</f>
        <v>0</v>
      </c>
      <c r="E45" s="93">
        <f t="shared" si="161"/>
        <v>0</v>
      </c>
      <c r="F45" s="93">
        <f t="shared" si="161"/>
        <v>0</v>
      </c>
      <c r="G45" s="93">
        <f t="shared" si="161"/>
        <v>0</v>
      </c>
      <c r="H45" s="93">
        <f t="shared" si="161"/>
        <v>0</v>
      </c>
      <c r="I45" s="93">
        <f t="shared" si="161"/>
        <v>0</v>
      </c>
      <c r="J45" s="93">
        <f t="shared" si="161"/>
        <v>0</v>
      </c>
      <c r="K45" s="93">
        <f t="shared" si="161"/>
        <v>0</v>
      </c>
      <c r="L45" s="93">
        <f t="shared" si="161"/>
        <v>0</v>
      </c>
      <c r="M45" s="93">
        <f t="shared" si="161"/>
        <v>0</v>
      </c>
      <c r="N45" s="93">
        <f t="shared" si="161"/>
        <v>0</v>
      </c>
      <c r="O45" s="93">
        <f t="shared" si="161"/>
        <v>0</v>
      </c>
      <c r="P45" s="93">
        <f t="shared" si="161"/>
        <v>0</v>
      </c>
      <c r="Q45" s="93">
        <f t="shared" si="161"/>
        <v>0</v>
      </c>
      <c r="R45" s="93">
        <f t="shared" si="161"/>
        <v>0</v>
      </c>
      <c r="S45" s="93">
        <f t="shared" si="161"/>
        <v>0</v>
      </c>
      <c r="T45" s="93">
        <f t="shared" si="161"/>
        <v>0</v>
      </c>
      <c r="U45" s="93">
        <f t="shared" si="161"/>
        <v>0</v>
      </c>
      <c r="V45" s="93">
        <f t="shared" si="161"/>
        <v>0</v>
      </c>
      <c r="W45" s="93">
        <f t="shared" si="161"/>
        <v>0</v>
      </c>
      <c r="X45" s="94">
        <f t="shared" si="161"/>
        <v>0</v>
      </c>
      <c r="Y45" s="94">
        <f t="shared" si="161"/>
        <v>0</v>
      </c>
      <c r="Z45" s="94">
        <f t="shared" si="161"/>
        <v>0</v>
      </c>
      <c r="AA45" s="94">
        <f t="shared" si="161"/>
        <v>0</v>
      </c>
      <c r="AB45" s="94">
        <f t="shared" si="161"/>
        <v>0</v>
      </c>
      <c r="AC45" s="94">
        <f t="shared" si="161"/>
        <v>0</v>
      </c>
      <c r="AD45" s="94">
        <f t="shared" si="161"/>
        <v>0</v>
      </c>
      <c r="AE45" s="94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8">
        <f t="shared" si="13"/>
        <v>0</v>
      </c>
    </row>
    <row r="46" spans="1:41" ht="12.75" customHeight="1" x14ac:dyDescent="0.2">
      <c r="A46" s="155"/>
      <c r="B46" s="137" t="s">
        <v>63</v>
      </c>
      <c r="C46" s="10" t="s">
        <v>0</v>
      </c>
      <c r="D46" s="91">
        <f t="shared" ref="D46:AM46" si="166">D101+D156</f>
        <v>0</v>
      </c>
      <c r="E46" s="91">
        <f t="shared" si="166"/>
        <v>0</v>
      </c>
      <c r="F46" s="91">
        <f t="shared" si="166"/>
        <v>0</v>
      </c>
      <c r="G46" s="91">
        <f t="shared" si="166"/>
        <v>0</v>
      </c>
      <c r="H46" s="91">
        <f t="shared" si="166"/>
        <v>0</v>
      </c>
      <c r="I46" s="91">
        <f t="shared" si="166"/>
        <v>0</v>
      </c>
      <c r="J46" s="91">
        <f t="shared" si="166"/>
        <v>0</v>
      </c>
      <c r="K46" s="91">
        <f t="shared" si="166"/>
        <v>0</v>
      </c>
      <c r="L46" s="91">
        <f t="shared" si="166"/>
        <v>0</v>
      </c>
      <c r="M46" s="91">
        <f t="shared" si="166"/>
        <v>0</v>
      </c>
      <c r="N46" s="91">
        <f t="shared" si="166"/>
        <v>0</v>
      </c>
      <c r="O46" s="91">
        <f t="shared" si="166"/>
        <v>0</v>
      </c>
      <c r="P46" s="91">
        <f t="shared" si="166"/>
        <v>0</v>
      </c>
      <c r="Q46" s="91">
        <f t="shared" si="166"/>
        <v>0</v>
      </c>
      <c r="R46" s="91">
        <f t="shared" si="166"/>
        <v>0</v>
      </c>
      <c r="S46" s="91">
        <f t="shared" si="166"/>
        <v>0</v>
      </c>
      <c r="T46" s="91">
        <f t="shared" si="166"/>
        <v>0</v>
      </c>
      <c r="U46" s="91">
        <f t="shared" si="166"/>
        <v>0</v>
      </c>
      <c r="V46" s="91">
        <f t="shared" si="166"/>
        <v>0</v>
      </c>
      <c r="W46" s="91">
        <f t="shared" si="166"/>
        <v>0</v>
      </c>
      <c r="X46" s="92">
        <f t="shared" si="166"/>
        <v>0</v>
      </c>
      <c r="Y46" s="92">
        <f t="shared" si="166"/>
        <v>0</v>
      </c>
      <c r="Z46" s="92">
        <f t="shared" si="166"/>
        <v>0</v>
      </c>
      <c r="AA46" s="92">
        <f t="shared" si="166"/>
        <v>0</v>
      </c>
      <c r="AB46" s="92">
        <f t="shared" si="166"/>
        <v>0</v>
      </c>
      <c r="AC46" s="92">
        <f t="shared" si="166"/>
        <v>0</v>
      </c>
      <c r="AD46" s="92">
        <f t="shared" si="166"/>
        <v>0</v>
      </c>
      <c r="AE46" s="92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7">
        <f t="shared" si="13"/>
        <v>0</v>
      </c>
    </row>
    <row r="47" spans="1:41" ht="12.75" customHeight="1" x14ac:dyDescent="0.2">
      <c r="A47" s="155"/>
      <c r="B47" s="138"/>
      <c r="C47" s="11" t="s">
        <v>3</v>
      </c>
      <c r="D47" s="93">
        <f t="shared" ref="D47:AM47" si="171">D102+D157</f>
        <v>0</v>
      </c>
      <c r="E47" s="93">
        <f t="shared" si="171"/>
        <v>0</v>
      </c>
      <c r="F47" s="93">
        <f t="shared" si="171"/>
        <v>0</v>
      </c>
      <c r="G47" s="93">
        <f t="shared" si="171"/>
        <v>0</v>
      </c>
      <c r="H47" s="93">
        <f t="shared" si="171"/>
        <v>0</v>
      </c>
      <c r="I47" s="93">
        <f t="shared" si="171"/>
        <v>0</v>
      </c>
      <c r="J47" s="93">
        <f t="shared" si="171"/>
        <v>0</v>
      </c>
      <c r="K47" s="93">
        <f t="shared" si="171"/>
        <v>0</v>
      </c>
      <c r="L47" s="93">
        <f t="shared" si="171"/>
        <v>0</v>
      </c>
      <c r="M47" s="93">
        <f t="shared" si="171"/>
        <v>0</v>
      </c>
      <c r="N47" s="93">
        <f t="shared" si="171"/>
        <v>0</v>
      </c>
      <c r="O47" s="93">
        <f t="shared" si="171"/>
        <v>0</v>
      </c>
      <c r="P47" s="93">
        <f t="shared" si="171"/>
        <v>0</v>
      </c>
      <c r="Q47" s="93">
        <f t="shared" si="171"/>
        <v>0</v>
      </c>
      <c r="R47" s="93">
        <f t="shared" si="171"/>
        <v>0</v>
      </c>
      <c r="S47" s="93">
        <f t="shared" si="171"/>
        <v>0</v>
      </c>
      <c r="T47" s="93">
        <f t="shared" si="171"/>
        <v>0</v>
      </c>
      <c r="U47" s="93">
        <f t="shared" si="171"/>
        <v>0</v>
      </c>
      <c r="V47" s="93">
        <f t="shared" si="171"/>
        <v>0</v>
      </c>
      <c r="W47" s="93">
        <f t="shared" si="171"/>
        <v>0</v>
      </c>
      <c r="X47" s="94">
        <f t="shared" si="171"/>
        <v>0</v>
      </c>
      <c r="Y47" s="94">
        <f t="shared" si="171"/>
        <v>0</v>
      </c>
      <c r="Z47" s="94">
        <f t="shared" si="171"/>
        <v>0</v>
      </c>
      <c r="AA47" s="94">
        <f t="shared" si="171"/>
        <v>0</v>
      </c>
      <c r="AB47" s="94">
        <f t="shared" si="171"/>
        <v>0</v>
      </c>
      <c r="AC47" s="94">
        <f t="shared" si="171"/>
        <v>0</v>
      </c>
      <c r="AD47" s="94">
        <f t="shared" si="171"/>
        <v>0</v>
      </c>
      <c r="AE47" s="94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8">
        <f t="shared" si="13"/>
        <v>0</v>
      </c>
    </row>
    <row r="48" spans="1:41" ht="12.75" customHeight="1" x14ac:dyDescent="0.2">
      <c r="A48" s="155"/>
      <c r="B48" s="137" t="s">
        <v>55</v>
      </c>
      <c r="C48" s="85" t="s">
        <v>0</v>
      </c>
      <c r="D48" s="95">
        <f t="shared" ref="D48:AF48" si="176">D103+D159</f>
        <v>0</v>
      </c>
      <c r="E48" s="95">
        <f t="shared" si="176"/>
        <v>0</v>
      </c>
      <c r="F48" s="95">
        <f t="shared" si="176"/>
        <v>0</v>
      </c>
      <c r="G48" s="95">
        <f t="shared" si="176"/>
        <v>0</v>
      </c>
      <c r="H48" s="95">
        <f t="shared" si="176"/>
        <v>0</v>
      </c>
      <c r="I48" s="95">
        <f t="shared" si="176"/>
        <v>0</v>
      </c>
      <c r="J48" s="95">
        <f t="shared" si="176"/>
        <v>0</v>
      </c>
      <c r="K48" s="95">
        <f t="shared" si="176"/>
        <v>0</v>
      </c>
      <c r="L48" s="95">
        <f t="shared" si="176"/>
        <v>0</v>
      </c>
      <c r="M48" s="95">
        <f t="shared" si="176"/>
        <v>0</v>
      </c>
      <c r="N48" s="95">
        <f t="shared" si="176"/>
        <v>0</v>
      </c>
      <c r="O48" s="95">
        <f t="shared" si="176"/>
        <v>0</v>
      </c>
      <c r="P48" s="95">
        <f t="shared" si="176"/>
        <v>0</v>
      </c>
      <c r="Q48" s="95">
        <f t="shared" si="176"/>
        <v>0</v>
      </c>
      <c r="R48" s="95">
        <f t="shared" si="176"/>
        <v>0</v>
      </c>
      <c r="S48" s="95">
        <f t="shared" si="176"/>
        <v>0</v>
      </c>
      <c r="T48" s="95">
        <f t="shared" si="176"/>
        <v>0</v>
      </c>
      <c r="U48" s="95">
        <f t="shared" si="176"/>
        <v>0</v>
      </c>
      <c r="V48" s="95">
        <f t="shared" si="176"/>
        <v>0</v>
      </c>
      <c r="W48" s="95">
        <f t="shared" si="176"/>
        <v>0</v>
      </c>
      <c r="X48" s="95">
        <f t="shared" si="176"/>
        <v>0</v>
      </c>
      <c r="Y48" s="95">
        <f t="shared" si="176"/>
        <v>0</v>
      </c>
      <c r="Z48" s="95">
        <f t="shared" si="176"/>
        <v>0</v>
      </c>
      <c r="AA48" s="95">
        <f t="shared" si="176"/>
        <v>0</v>
      </c>
      <c r="AB48" s="95">
        <f t="shared" si="176"/>
        <v>0</v>
      </c>
      <c r="AC48" s="95">
        <f t="shared" si="176"/>
        <v>0</v>
      </c>
      <c r="AD48" s="95">
        <f t="shared" si="176"/>
        <v>0</v>
      </c>
      <c r="AE48" s="95">
        <f t="shared" si="176"/>
        <v>0</v>
      </c>
      <c r="AF48" s="86">
        <f t="shared" si="176"/>
        <v>0</v>
      </c>
      <c r="AG48" s="86">
        <f t="shared" ref="AG48:AH48" si="177">AG103+AG159</f>
        <v>93</v>
      </c>
      <c r="AH48" s="86">
        <f t="shared" si="177"/>
        <v>996</v>
      </c>
      <c r="AI48" s="86">
        <f t="shared" ref="AI48:AJ48" si="178">AI103+AI159</f>
        <v>853</v>
      </c>
      <c r="AJ48" s="86">
        <f t="shared" si="178"/>
        <v>744</v>
      </c>
      <c r="AK48" s="86">
        <f t="shared" ref="AK48:AL48" si="179">AK103+AK159</f>
        <v>1918</v>
      </c>
      <c r="AL48" s="86">
        <f t="shared" si="179"/>
        <v>686</v>
      </c>
      <c r="AM48" s="86">
        <f t="shared" ref="AM48:AN51" si="180">AM103+AM159</f>
        <v>293</v>
      </c>
      <c r="AN48" s="86">
        <f t="shared" si="180"/>
        <v>0</v>
      </c>
      <c r="AO48" s="129">
        <f t="shared" si="13"/>
        <v>5583</v>
      </c>
    </row>
    <row r="49" spans="1:43" ht="12.75" customHeight="1" x14ac:dyDescent="0.2">
      <c r="A49" s="155"/>
      <c r="B49" s="138"/>
      <c r="C49" s="11" t="s">
        <v>3</v>
      </c>
      <c r="D49" s="96">
        <f t="shared" ref="D49:AF49" si="181">D104+D160</f>
        <v>0</v>
      </c>
      <c r="E49" s="96">
        <f t="shared" si="181"/>
        <v>0</v>
      </c>
      <c r="F49" s="96">
        <f t="shared" si="181"/>
        <v>0</v>
      </c>
      <c r="G49" s="96">
        <f t="shared" si="181"/>
        <v>0</v>
      </c>
      <c r="H49" s="96">
        <f t="shared" si="181"/>
        <v>0</v>
      </c>
      <c r="I49" s="96">
        <f t="shared" si="181"/>
        <v>0</v>
      </c>
      <c r="J49" s="96">
        <f t="shared" si="181"/>
        <v>0</v>
      </c>
      <c r="K49" s="96">
        <f t="shared" si="181"/>
        <v>0</v>
      </c>
      <c r="L49" s="96">
        <f t="shared" si="181"/>
        <v>0</v>
      </c>
      <c r="M49" s="96">
        <f t="shared" si="181"/>
        <v>0</v>
      </c>
      <c r="N49" s="96">
        <f t="shared" si="181"/>
        <v>0</v>
      </c>
      <c r="O49" s="96">
        <f t="shared" si="181"/>
        <v>0</v>
      </c>
      <c r="P49" s="96">
        <f t="shared" si="181"/>
        <v>0</v>
      </c>
      <c r="Q49" s="96">
        <f t="shared" si="181"/>
        <v>0</v>
      </c>
      <c r="R49" s="96">
        <f t="shared" si="181"/>
        <v>0</v>
      </c>
      <c r="S49" s="96">
        <f t="shared" si="181"/>
        <v>0</v>
      </c>
      <c r="T49" s="96">
        <f t="shared" si="181"/>
        <v>0</v>
      </c>
      <c r="U49" s="96">
        <f t="shared" si="181"/>
        <v>0</v>
      </c>
      <c r="V49" s="96">
        <f t="shared" si="181"/>
        <v>0</v>
      </c>
      <c r="W49" s="96">
        <f t="shared" si="181"/>
        <v>0</v>
      </c>
      <c r="X49" s="96">
        <f t="shared" si="181"/>
        <v>0</v>
      </c>
      <c r="Y49" s="96">
        <f t="shared" si="181"/>
        <v>0</v>
      </c>
      <c r="Z49" s="96">
        <f t="shared" si="181"/>
        <v>0</v>
      </c>
      <c r="AA49" s="96">
        <f t="shared" si="181"/>
        <v>0</v>
      </c>
      <c r="AB49" s="96">
        <f t="shared" si="181"/>
        <v>0</v>
      </c>
      <c r="AC49" s="96">
        <f t="shared" si="181"/>
        <v>0</v>
      </c>
      <c r="AD49" s="96">
        <f t="shared" si="181"/>
        <v>0</v>
      </c>
      <c r="AE49" s="96">
        <f t="shared" si="181"/>
        <v>0</v>
      </c>
      <c r="AF49" s="87">
        <f t="shared" si="181"/>
        <v>0</v>
      </c>
      <c r="AG49" s="87">
        <f t="shared" ref="AG49:AH49" si="182">AG104+AG160</f>
        <v>13107</v>
      </c>
      <c r="AH49" s="87">
        <f t="shared" si="182"/>
        <v>195625.37</v>
      </c>
      <c r="AI49" s="87">
        <f t="shared" ref="AI49:AJ49" si="183">AI104+AI160</f>
        <v>216460.98800000001</v>
      </c>
      <c r="AJ49" s="87">
        <f t="shared" si="183"/>
        <v>209749.21999999997</v>
      </c>
      <c r="AK49" s="87">
        <f t="shared" ref="AK49:AL49" si="184">AK104+AK160</f>
        <v>429691.86</v>
      </c>
      <c r="AL49" s="87">
        <f t="shared" si="184"/>
        <v>133205.35</v>
      </c>
      <c r="AM49" s="87">
        <f t="shared" si="180"/>
        <v>61616.83</v>
      </c>
      <c r="AN49" s="87">
        <f t="shared" si="180"/>
        <v>0</v>
      </c>
      <c r="AO49" s="130">
        <f t="shared" si="13"/>
        <v>1259456.6180000002</v>
      </c>
    </row>
    <row r="50" spans="1:43" ht="12.75" customHeight="1" x14ac:dyDescent="0.2">
      <c r="A50" s="155"/>
      <c r="B50" s="137" t="s">
        <v>68</v>
      </c>
      <c r="C50" s="10" t="s">
        <v>0</v>
      </c>
      <c r="D50" s="95">
        <f t="shared" ref="D50:AF50" si="185">D105+D161</f>
        <v>0</v>
      </c>
      <c r="E50" s="95">
        <f t="shared" si="185"/>
        <v>0</v>
      </c>
      <c r="F50" s="95">
        <f t="shared" si="185"/>
        <v>0</v>
      </c>
      <c r="G50" s="95">
        <f t="shared" si="185"/>
        <v>0</v>
      </c>
      <c r="H50" s="95">
        <f t="shared" si="185"/>
        <v>0</v>
      </c>
      <c r="I50" s="95">
        <f t="shared" si="185"/>
        <v>0</v>
      </c>
      <c r="J50" s="95">
        <f t="shared" si="185"/>
        <v>0</v>
      </c>
      <c r="K50" s="95">
        <f t="shared" si="185"/>
        <v>0</v>
      </c>
      <c r="L50" s="95">
        <f t="shared" si="185"/>
        <v>0</v>
      </c>
      <c r="M50" s="95">
        <f t="shared" si="185"/>
        <v>0</v>
      </c>
      <c r="N50" s="95">
        <f t="shared" si="185"/>
        <v>0</v>
      </c>
      <c r="O50" s="95">
        <f t="shared" si="185"/>
        <v>0</v>
      </c>
      <c r="P50" s="95">
        <f t="shared" si="185"/>
        <v>0</v>
      </c>
      <c r="Q50" s="95">
        <f t="shared" si="185"/>
        <v>0</v>
      </c>
      <c r="R50" s="95">
        <f t="shared" si="185"/>
        <v>0</v>
      </c>
      <c r="S50" s="95">
        <f t="shared" si="185"/>
        <v>0</v>
      </c>
      <c r="T50" s="95">
        <f t="shared" si="185"/>
        <v>0</v>
      </c>
      <c r="U50" s="95">
        <f t="shared" si="185"/>
        <v>0</v>
      </c>
      <c r="V50" s="95">
        <f t="shared" si="185"/>
        <v>0</v>
      </c>
      <c r="W50" s="95">
        <f t="shared" si="185"/>
        <v>0</v>
      </c>
      <c r="X50" s="95">
        <f t="shared" si="185"/>
        <v>0</v>
      </c>
      <c r="Y50" s="95">
        <f t="shared" si="185"/>
        <v>0</v>
      </c>
      <c r="Z50" s="95">
        <f t="shared" si="185"/>
        <v>0</v>
      </c>
      <c r="AA50" s="95">
        <f t="shared" si="185"/>
        <v>0</v>
      </c>
      <c r="AB50" s="95">
        <f t="shared" si="185"/>
        <v>0</v>
      </c>
      <c r="AC50" s="95">
        <f t="shared" si="185"/>
        <v>0</v>
      </c>
      <c r="AD50" s="95">
        <f t="shared" si="185"/>
        <v>0</v>
      </c>
      <c r="AE50" s="95">
        <f t="shared" si="185"/>
        <v>0</v>
      </c>
      <c r="AF50" s="86">
        <f t="shared" si="185"/>
        <v>0</v>
      </c>
      <c r="AG50" s="86">
        <f t="shared" ref="AG50:AH50" si="186">AG105+AG161</f>
        <v>1493</v>
      </c>
      <c r="AH50" s="86">
        <f t="shared" si="186"/>
        <v>1437</v>
      </c>
      <c r="AI50" s="86">
        <f t="shared" ref="AI50:AJ50" si="187">AI105+AI161</f>
        <v>236</v>
      </c>
      <c r="AJ50" s="86">
        <f t="shared" si="187"/>
        <v>597</v>
      </c>
      <c r="AK50" s="86">
        <f t="shared" ref="AK50:AL50" si="188">AK105+AK161</f>
        <v>0</v>
      </c>
      <c r="AL50" s="86">
        <f t="shared" si="188"/>
        <v>398</v>
      </c>
      <c r="AM50" s="86">
        <f t="shared" si="180"/>
        <v>0</v>
      </c>
      <c r="AN50" s="86">
        <f t="shared" si="180"/>
        <v>0</v>
      </c>
      <c r="AO50" s="129">
        <f t="shared" si="13"/>
        <v>4161</v>
      </c>
    </row>
    <row r="51" spans="1:43" ht="12.75" customHeight="1" x14ac:dyDescent="0.2">
      <c r="A51" s="156"/>
      <c r="B51" s="138"/>
      <c r="C51" s="11" t="s">
        <v>3</v>
      </c>
      <c r="D51" s="96">
        <f t="shared" ref="D51:AF51" si="189">D106+D162</f>
        <v>0</v>
      </c>
      <c r="E51" s="96">
        <f t="shared" si="189"/>
        <v>0</v>
      </c>
      <c r="F51" s="96">
        <f t="shared" si="189"/>
        <v>0</v>
      </c>
      <c r="G51" s="96">
        <f t="shared" si="189"/>
        <v>0</v>
      </c>
      <c r="H51" s="96">
        <f t="shared" si="189"/>
        <v>0</v>
      </c>
      <c r="I51" s="96">
        <f t="shared" si="189"/>
        <v>0</v>
      </c>
      <c r="J51" s="96">
        <f t="shared" si="189"/>
        <v>0</v>
      </c>
      <c r="K51" s="96">
        <f t="shared" si="189"/>
        <v>0</v>
      </c>
      <c r="L51" s="96">
        <f t="shared" si="189"/>
        <v>0</v>
      </c>
      <c r="M51" s="96">
        <f t="shared" si="189"/>
        <v>0</v>
      </c>
      <c r="N51" s="96">
        <f t="shared" si="189"/>
        <v>0</v>
      </c>
      <c r="O51" s="96">
        <f t="shared" si="189"/>
        <v>0</v>
      </c>
      <c r="P51" s="96">
        <f t="shared" si="189"/>
        <v>0</v>
      </c>
      <c r="Q51" s="96">
        <f t="shared" si="189"/>
        <v>0</v>
      </c>
      <c r="R51" s="96">
        <f t="shared" si="189"/>
        <v>0</v>
      </c>
      <c r="S51" s="96">
        <f t="shared" si="189"/>
        <v>0</v>
      </c>
      <c r="T51" s="96">
        <f t="shared" si="189"/>
        <v>0</v>
      </c>
      <c r="U51" s="96">
        <f t="shared" si="189"/>
        <v>0</v>
      </c>
      <c r="V51" s="96">
        <f t="shared" si="189"/>
        <v>0</v>
      </c>
      <c r="W51" s="96">
        <f t="shared" si="189"/>
        <v>0</v>
      </c>
      <c r="X51" s="96">
        <f t="shared" si="189"/>
        <v>0</v>
      </c>
      <c r="Y51" s="96">
        <f t="shared" si="189"/>
        <v>0</v>
      </c>
      <c r="Z51" s="96">
        <f t="shared" si="189"/>
        <v>0</v>
      </c>
      <c r="AA51" s="96">
        <f t="shared" si="189"/>
        <v>0</v>
      </c>
      <c r="AB51" s="96">
        <f t="shared" si="189"/>
        <v>0</v>
      </c>
      <c r="AC51" s="96">
        <f t="shared" si="189"/>
        <v>0</v>
      </c>
      <c r="AD51" s="96">
        <f t="shared" si="189"/>
        <v>0</v>
      </c>
      <c r="AE51" s="96">
        <f t="shared" si="189"/>
        <v>0</v>
      </c>
      <c r="AF51" s="87">
        <f t="shared" si="189"/>
        <v>0</v>
      </c>
      <c r="AG51" s="87">
        <f t="shared" ref="AG51:AH51" si="190">AG106+AG162</f>
        <v>437331.69</v>
      </c>
      <c r="AH51" s="87">
        <f t="shared" si="190"/>
        <v>456219.06</v>
      </c>
      <c r="AI51" s="87">
        <f t="shared" ref="AI51:AJ51" si="191">AI106+AI162</f>
        <v>80770.062999999995</v>
      </c>
      <c r="AJ51" s="87">
        <f t="shared" si="191"/>
        <v>221413.745</v>
      </c>
      <c r="AK51" s="87">
        <f t="shared" ref="AK51:AL51" si="192">AK106+AK162</f>
        <v>4385.82</v>
      </c>
      <c r="AL51" s="87">
        <f t="shared" si="192"/>
        <v>140042.47999999998</v>
      </c>
      <c r="AM51" s="87">
        <f t="shared" si="180"/>
        <v>2400</v>
      </c>
      <c r="AN51" s="87">
        <f t="shared" si="180"/>
        <v>0</v>
      </c>
      <c r="AO51" s="130">
        <f t="shared" si="13"/>
        <v>1342562.858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91">
        <f t="shared" ref="D52:AF52" si="193">D107+D162</f>
        <v>0</v>
      </c>
      <c r="E52" s="91">
        <f t="shared" si="193"/>
        <v>0</v>
      </c>
      <c r="F52" s="91">
        <f t="shared" si="193"/>
        <v>0</v>
      </c>
      <c r="G52" s="91">
        <f t="shared" si="193"/>
        <v>0</v>
      </c>
      <c r="H52" s="91">
        <f t="shared" si="193"/>
        <v>0</v>
      </c>
      <c r="I52" s="91">
        <f t="shared" si="193"/>
        <v>0</v>
      </c>
      <c r="J52" s="91">
        <f t="shared" si="193"/>
        <v>0</v>
      </c>
      <c r="K52" s="91">
        <f t="shared" si="193"/>
        <v>0</v>
      </c>
      <c r="L52" s="91">
        <f t="shared" si="193"/>
        <v>0</v>
      </c>
      <c r="M52" s="91">
        <f t="shared" si="193"/>
        <v>0</v>
      </c>
      <c r="N52" s="91">
        <f t="shared" si="193"/>
        <v>0</v>
      </c>
      <c r="O52" s="91">
        <f t="shared" si="193"/>
        <v>0</v>
      </c>
      <c r="P52" s="91">
        <f t="shared" si="193"/>
        <v>0</v>
      </c>
      <c r="Q52" s="91">
        <f t="shared" si="193"/>
        <v>0</v>
      </c>
      <c r="R52" s="91">
        <f t="shared" si="193"/>
        <v>0</v>
      </c>
      <c r="S52" s="91">
        <f t="shared" si="193"/>
        <v>0</v>
      </c>
      <c r="T52" s="91">
        <f t="shared" si="193"/>
        <v>0</v>
      </c>
      <c r="U52" s="91">
        <f t="shared" si="193"/>
        <v>0</v>
      </c>
      <c r="V52" s="91">
        <f t="shared" si="193"/>
        <v>0</v>
      </c>
      <c r="W52" s="91">
        <f t="shared" si="193"/>
        <v>0</v>
      </c>
      <c r="X52" s="92">
        <f t="shared" si="193"/>
        <v>0</v>
      </c>
      <c r="Y52" s="92">
        <f t="shared" si="193"/>
        <v>0</v>
      </c>
      <c r="Z52" s="92">
        <f t="shared" si="193"/>
        <v>0</v>
      </c>
      <c r="AA52" s="92">
        <f t="shared" si="193"/>
        <v>0</v>
      </c>
      <c r="AB52" s="92">
        <f t="shared" si="193"/>
        <v>0</v>
      </c>
      <c r="AC52" s="92">
        <f t="shared" si="193"/>
        <v>0</v>
      </c>
      <c r="AD52" s="92">
        <f t="shared" si="193"/>
        <v>0</v>
      </c>
      <c r="AE52" s="92">
        <f t="shared" si="193"/>
        <v>0</v>
      </c>
      <c r="AF52" s="14">
        <f t="shared" si="193"/>
        <v>0</v>
      </c>
      <c r="AG52" s="14">
        <f t="shared" ref="AG52:AH52" si="194">AG107+AG162</f>
        <v>340</v>
      </c>
      <c r="AH52" s="14">
        <f t="shared" si="194"/>
        <v>423</v>
      </c>
      <c r="AI52" s="14">
        <f t="shared" ref="AI52:AJ52" si="195">AI107+AI162</f>
        <v>503</v>
      </c>
      <c r="AJ52" s="14">
        <f t="shared" si="195"/>
        <v>438</v>
      </c>
      <c r="AK52" s="14">
        <f t="shared" ref="AK52:AL52" si="196">AK107+AK162</f>
        <v>761</v>
      </c>
      <c r="AL52" s="14">
        <f t="shared" si="196"/>
        <v>660</v>
      </c>
      <c r="AM52" s="14">
        <f>AM107+AM162</f>
        <v>428</v>
      </c>
      <c r="AN52" s="14">
        <f>AN107+AN162</f>
        <v>0</v>
      </c>
      <c r="AO52" s="127">
        <f t="shared" si="13"/>
        <v>3553</v>
      </c>
    </row>
    <row r="53" spans="1:43" ht="12.75" customHeight="1" x14ac:dyDescent="0.2">
      <c r="A53" s="153"/>
      <c r="B53" s="157"/>
      <c r="C53" s="11" t="s">
        <v>3</v>
      </c>
      <c r="D53" s="93">
        <f t="shared" ref="D53:AF53" si="197">D108+D163</f>
        <v>0</v>
      </c>
      <c r="E53" s="93">
        <f t="shared" si="197"/>
        <v>0</v>
      </c>
      <c r="F53" s="93">
        <f t="shared" si="197"/>
        <v>0</v>
      </c>
      <c r="G53" s="93">
        <f t="shared" si="197"/>
        <v>0</v>
      </c>
      <c r="H53" s="93">
        <f t="shared" si="197"/>
        <v>0</v>
      </c>
      <c r="I53" s="93">
        <f t="shared" si="197"/>
        <v>0</v>
      </c>
      <c r="J53" s="93">
        <f t="shared" si="197"/>
        <v>0</v>
      </c>
      <c r="K53" s="93">
        <f t="shared" si="197"/>
        <v>0</v>
      </c>
      <c r="L53" s="93">
        <f t="shared" si="197"/>
        <v>0</v>
      </c>
      <c r="M53" s="93">
        <f t="shared" si="197"/>
        <v>0</v>
      </c>
      <c r="N53" s="93">
        <f t="shared" si="197"/>
        <v>0</v>
      </c>
      <c r="O53" s="93">
        <f t="shared" si="197"/>
        <v>0</v>
      </c>
      <c r="P53" s="93">
        <f t="shared" si="197"/>
        <v>0</v>
      </c>
      <c r="Q53" s="93">
        <f t="shared" si="197"/>
        <v>0</v>
      </c>
      <c r="R53" s="93">
        <f t="shared" si="197"/>
        <v>0</v>
      </c>
      <c r="S53" s="93">
        <f t="shared" si="197"/>
        <v>0</v>
      </c>
      <c r="T53" s="93">
        <f t="shared" si="197"/>
        <v>0</v>
      </c>
      <c r="U53" s="93">
        <f t="shared" si="197"/>
        <v>0</v>
      </c>
      <c r="V53" s="93">
        <f t="shared" si="197"/>
        <v>0</v>
      </c>
      <c r="W53" s="93">
        <f t="shared" si="197"/>
        <v>0</v>
      </c>
      <c r="X53" s="94">
        <f t="shared" si="197"/>
        <v>0</v>
      </c>
      <c r="Y53" s="94">
        <f t="shared" si="197"/>
        <v>0</v>
      </c>
      <c r="Z53" s="94">
        <f t="shared" si="197"/>
        <v>0</v>
      </c>
      <c r="AA53" s="94">
        <f t="shared" si="197"/>
        <v>0</v>
      </c>
      <c r="AB53" s="94">
        <f t="shared" si="197"/>
        <v>0</v>
      </c>
      <c r="AC53" s="94">
        <f t="shared" si="197"/>
        <v>0</v>
      </c>
      <c r="AD53" s="94">
        <f t="shared" si="197"/>
        <v>0</v>
      </c>
      <c r="AE53" s="94">
        <f t="shared" si="197"/>
        <v>0</v>
      </c>
      <c r="AF53" s="15">
        <f t="shared" si="197"/>
        <v>0</v>
      </c>
      <c r="AG53" s="15">
        <f t="shared" ref="AG53:AH53" si="198">AG108+AG163</f>
        <v>59877.599999999999</v>
      </c>
      <c r="AH53" s="15">
        <f t="shared" si="198"/>
        <v>77716</v>
      </c>
      <c r="AI53" s="15">
        <f t="shared" ref="AI53:AJ53" si="199">AI108+AI163</f>
        <v>90602.6</v>
      </c>
      <c r="AJ53" s="15">
        <f t="shared" si="199"/>
        <v>84616.6</v>
      </c>
      <c r="AK53" s="15">
        <f t="shared" ref="AK53:AL53" si="200">AK108+AK163</f>
        <v>139851.20000000001</v>
      </c>
      <c r="AL53" s="15">
        <f t="shared" si="200"/>
        <v>126445.08</v>
      </c>
      <c r="AM53" s="15">
        <f>AM108+AM163</f>
        <v>80944.2</v>
      </c>
      <c r="AN53" s="15">
        <f>AN108+AN163</f>
        <v>0</v>
      </c>
      <c r="AO53" s="128">
        <f t="shared" si="13"/>
        <v>660053.28</v>
      </c>
    </row>
    <row r="54" spans="1:43" ht="20.25" customHeight="1" x14ac:dyDescent="0.2">
      <c r="A54" s="153"/>
      <c r="B54" s="157" t="s">
        <v>70</v>
      </c>
      <c r="C54" s="10" t="s">
        <v>0</v>
      </c>
      <c r="D54" s="91">
        <f>D109+D164</f>
        <v>0</v>
      </c>
      <c r="E54" s="91">
        <f t="shared" ref="E54:AM54" si="201">E109+E164</f>
        <v>0</v>
      </c>
      <c r="F54" s="91">
        <f t="shared" si="201"/>
        <v>0</v>
      </c>
      <c r="G54" s="91">
        <f t="shared" si="201"/>
        <v>0</v>
      </c>
      <c r="H54" s="91">
        <f t="shared" si="201"/>
        <v>0</v>
      </c>
      <c r="I54" s="91">
        <f t="shared" si="201"/>
        <v>0</v>
      </c>
      <c r="J54" s="91">
        <f t="shared" si="201"/>
        <v>0</v>
      </c>
      <c r="K54" s="91">
        <f t="shared" si="201"/>
        <v>0</v>
      </c>
      <c r="L54" s="91">
        <f t="shared" si="201"/>
        <v>0</v>
      </c>
      <c r="M54" s="91">
        <f t="shared" si="201"/>
        <v>0</v>
      </c>
      <c r="N54" s="91">
        <f t="shared" si="201"/>
        <v>0</v>
      </c>
      <c r="O54" s="91">
        <f t="shared" si="201"/>
        <v>0</v>
      </c>
      <c r="P54" s="91">
        <f t="shared" si="201"/>
        <v>0</v>
      </c>
      <c r="Q54" s="91">
        <f t="shared" si="201"/>
        <v>0</v>
      </c>
      <c r="R54" s="91">
        <f t="shared" si="201"/>
        <v>0</v>
      </c>
      <c r="S54" s="91">
        <f t="shared" si="201"/>
        <v>0</v>
      </c>
      <c r="T54" s="91">
        <f t="shared" si="201"/>
        <v>0</v>
      </c>
      <c r="U54" s="91">
        <f t="shared" si="201"/>
        <v>0</v>
      </c>
      <c r="V54" s="91">
        <f t="shared" si="201"/>
        <v>0</v>
      </c>
      <c r="W54" s="91">
        <f t="shared" si="201"/>
        <v>0</v>
      </c>
      <c r="X54" s="91">
        <f t="shared" si="201"/>
        <v>0</v>
      </c>
      <c r="Y54" s="91">
        <f t="shared" si="201"/>
        <v>0</v>
      </c>
      <c r="Z54" s="91">
        <f t="shared" si="201"/>
        <v>0</v>
      </c>
      <c r="AA54" s="91">
        <f t="shared" si="201"/>
        <v>0</v>
      </c>
      <c r="AB54" s="91">
        <f t="shared" si="201"/>
        <v>0</v>
      </c>
      <c r="AC54" s="91">
        <f t="shared" si="201"/>
        <v>0</v>
      </c>
      <c r="AD54" s="91">
        <f t="shared" si="201"/>
        <v>0</v>
      </c>
      <c r="AE54" s="91">
        <f t="shared" si="201"/>
        <v>0</v>
      </c>
      <c r="AF54" s="91">
        <f t="shared" si="201"/>
        <v>0</v>
      </c>
      <c r="AG54" s="91">
        <f t="shared" si="201"/>
        <v>0</v>
      </c>
      <c r="AH54" s="91">
        <f t="shared" si="201"/>
        <v>544</v>
      </c>
      <c r="AI54" s="91">
        <f t="shared" si="201"/>
        <v>739</v>
      </c>
      <c r="AJ54" s="91">
        <f t="shared" si="201"/>
        <v>0</v>
      </c>
      <c r="AK54" s="91">
        <f t="shared" ref="AK54:AL54" si="202">AK109+AK164</f>
        <v>0</v>
      </c>
      <c r="AL54" s="91">
        <f t="shared" si="202"/>
        <v>0</v>
      </c>
      <c r="AM54" s="91">
        <f t="shared" si="201"/>
        <v>0</v>
      </c>
      <c r="AN54" s="91">
        <f t="shared" ref="AN54" si="203">AN109+AN164</f>
        <v>0</v>
      </c>
      <c r="AO54" s="127">
        <f t="shared" si="13"/>
        <v>1283</v>
      </c>
    </row>
    <row r="55" spans="1:43" ht="20.25" customHeight="1" x14ac:dyDescent="0.2">
      <c r="A55" s="153"/>
      <c r="B55" s="157"/>
      <c r="C55" s="11" t="s">
        <v>3</v>
      </c>
      <c r="D55" s="93">
        <f>D110+D165</f>
        <v>0</v>
      </c>
      <c r="E55" s="93">
        <f t="shared" ref="E55:AM55" si="204">E110+E165</f>
        <v>0</v>
      </c>
      <c r="F55" s="93">
        <f t="shared" si="204"/>
        <v>0</v>
      </c>
      <c r="G55" s="93">
        <f t="shared" si="204"/>
        <v>0</v>
      </c>
      <c r="H55" s="93">
        <f t="shared" si="204"/>
        <v>0</v>
      </c>
      <c r="I55" s="93">
        <f t="shared" si="204"/>
        <v>0</v>
      </c>
      <c r="J55" s="93">
        <f t="shared" si="204"/>
        <v>0</v>
      </c>
      <c r="K55" s="93">
        <f t="shared" si="204"/>
        <v>0</v>
      </c>
      <c r="L55" s="93">
        <f t="shared" si="204"/>
        <v>0</v>
      </c>
      <c r="M55" s="93">
        <f t="shared" si="204"/>
        <v>0</v>
      </c>
      <c r="N55" s="93">
        <f t="shared" si="204"/>
        <v>0</v>
      </c>
      <c r="O55" s="93">
        <f t="shared" si="204"/>
        <v>0</v>
      </c>
      <c r="P55" s="93">
        <f t="shared" si="204"/>
        <v>0</v>
      </c>
      <c r="Q55" s="93">
        <f t="shared" si="204"/>
        <v>0</v>
      </c>
      <c r="R55" s="93">
        <f t="shared" si="204"/>
        <v>0</v>
      </c>
      <c r="S55" s="93">
        <f t="shared" si="204"/>
        <v>0</v>
      </c>
      <c r="T55" s="93">
        <f t="shared" si="204"/>
        <v>0</v>
      </c>
      <c r="U55" s="93">
        <f t="shared" si="204"/>
        <v>0</v>
      </c>
      <c r="V55" s="93">
        <f t="shared" si="204"/>
        <v>0</v>
      </c>
      <c r="W55" s="93">
        <f t="shared" si="204"/>
        <v>0</v>
      </c>
      <c r="X55" s="93">
        <f t="shared" si="204"/>
        <v>0</v>
      </c>
      <c r="Y55" s="93">
        <f t="shared" si="204"/>
        <v>0</v>
      </c>
      <c r="Z55" s="93">
        <f t="shared" si="204"/>
        <v>0</v>
      </c>
      <c r="AA55" s="93">
        <f t="shared" si="204"/>
        <v>0</v>
      </c>
      <c r="AB55" s="93">
        <f t="shared" si="204"/>
        <v>0</v>
      </c>
      <c r="AC55" s="93">
        <f t="shared" si="204"/>
        <v>0</v>
      </c>
      <c r="AD55" s="93">
        <f t="shared" si="204"/>
        <v>0</v>
      </c>
      <c r="AE55" s="93">
        <f t="shared" si="204"/>
        <v>0</v>
      </c>
      <c r="AF55" s="93">
        <f t="shared" si="204"/>
        <v>0</v>
      </c>
      <c r="AG55" s="93">
        <f t="shared" si="204"/>
        <v>0</v>
      </c>
      <c r="AH55" s="93">
        <f t="shared" si="204"/>
        <v>9197.34</v>
      </c>
      <c r="AI55" s="93">
        <f t="shared" si="204"/>
        <v>11972.18</v>
      </c>
      <c r="AJ55" s="93">
        <f t="shared" si="204"/>
        <v>0</v>
      </c>
      <c r="AK55" s="93">
        <f t="shared" ref="AK55:AL55" si="205">AK110+AK165</f>
        <v>0</v>
      </c>
      <c r="AL55" s="93">
        <f t="shared" si="205"/>
        <v>0</v>
      </c>
      <c r="AM55" s="93">
        <f t="shared" si="204"/>
        <v>0</v>
      </c>
      <c r="AN55" s="93">
        <f t="shared" ref="AN55" si="206">AN110+AN165</f>
        <v>0</v>
      </c>
      <c r="AO55" s="128">
        <f t="shared" si="13"/>
        <v>21169.52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207">E67+E69+E71+E73+E75+E77+E79+E81+E83+E85+E87+E89+E91+E93+E95+E97+E99+E101+E103+E105+E107+E109</f>
        <v>0</v>
      </c>
      <c r="F64" s="50">
        <f t="shared" si="207"/>
        <v>0</v>
      </c>
      <c r="G64" s="50">
        <f t="shared" si="207"/>
        <v>0</v>
      </c>
      <c r="H64" s="50">
        <f t="shared" si="207"/>
        <v>0</v>
      </c>
      <c r="I64" s="50">
        <f t="shared" si="207"/>
        <v>0</v>
      </c>
      <c r="J64" s="50">
        <f t="shared" si="207"/>
        <v>0</v>
      </c>
      <c r="K64" s="50">
        <f t="shared" si="207"/>
        <v>0</v>
      </c>
      <c r="L64" s="50">
        <f t="shared" si="207"/>
        <v>0</v>
      </c>
      <c r="M64" s="50">
        <f t="shared" si="207"/>
        <v>0</v>
      </c>
      <c r="N64" s="50">
        <f t="shared" si="207"/>
        <v>0</v>
      </c>
      <c r="O64" s="50">
        <f t="shared" si="207"/>
        <v>0</v>
      </c>
      <c r="P64" s="50">
        <f t="shared" si="207"/>
        <v>0</v>
      </c>
      <c r="Q64" s="50">
        <f t="shared" si="207"/>
        <v>0</v>
      </c>
      <c r="R64" s="50">
        <f t="shared" si="207"/>
        <v>0</v>
      </c>
      <c r="S64" s="50">
        <f t="shared" si="207"/>
        <v>0</v>
      </c>
      <c r="T64" s="50">
        <f t="shared" si="207"/>
        <v>0</v>
      </c>
      <c r="U64" s="50">
        <f t="shared" si="207"/>
        <v>0</v>
      </c>
      <c r="V64" s="50">
        <f t="shared" si="207"/>
        <v>0</v>
      </c>
      <c r="W64" s="50">
        <f t="shared" si="207"/>
        <v>0</v>
      </c>
      <c r="X64" s="50">
        <f t="shared" si="207"/>
        <v>0</v>
      </c>
      <c r="Y64" s="50">
        <f t="shared" si="207"/>
        <v>0</v>
      </c>
      <c r="Z64" s="50">
        <f t="shared" si="207"/>
        <v>0</v>
      </c>
      <c r="AA64" s="50">
        <f t="shared" si="207"/>
        <v>0</v>
      </c>
      <c r="AB64" s="50">
        <f t="shared" si="207"/>
        <v>0</v>
      </c>
      <c r="AC64" s="50">
        <f t="shared" si="207"/>
        <v>0</v>
      </c>
      <c r="AD64" s="50">
        <f t="shared" si="207"/>
        <v>0</v>
      </c>
      <c r="AE64" s="50">
        <f t="shared" si="207"/>
        <v>0</v>
      </c>
      <c r="AF64" s="50">
        <f t="shared" si="207"/>
        <v>0</v>
      </c>
      <c r="AG64" s="50">
        <f t="shared" si="207"/>
        <v>10418</v>
      </c>
      <c r="AH64" s="50">
        <f t="shared" si="207"/>
        <v>12969</v>
      </c>
      <c r="AI64" s="50">
        <f t="shared" si="207"/>
        <v>10461</v>
      </c>
      <c r="AJ64" s="50">
        <f t="shared" si="207"/>
        <v>9214</v>
      </c>
      <c r="AK64" s="50">
        <f t="shared" ref="AK64:AL64" si="208">AK67+AK69+AK71+AK73+AK75+AK77+AK79+AK81+AK83+AK85+AK87+AK89+AK91+AK93+AK95+AK97+AK99+AK101+AK103+AK105+AK107+AK109</f>
        <v>10585</v>
      </c>
      <c r="AL64" s="50">
        <f t="shared" si="208"/>
        <v>8204</v>
      </c>
      <c r="AM64" s="50">
        <f t="shared" si="207"/>
        <v>2243</v>
      </c>
      <c r="AN64" s="116">
        <f t="shared" ref="AN64" si="209">AN67+AN69+AN71+AN73+AN75+AN77+AN79+AN81+AN83+AN85+AN87+AN89+AN91+AN93+AN95+AN97+AN99+AN101+AN103+AN105+AN107+AN109</f>
        <v>2</v>
      </c>
      <c r="AO64" s="31">
        <f>SUM(D64:AN64)</f>
        <v>64096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210">E68+E70+E72+E74+E76+E78+E80+E82+E84+E86+E88+E90+E92+E94+E96+E98+E100+E102+E104+E106+E108+E110</f>
        <v>0</v>
      </c>
      <c r="F65" s="51">
        <f t="shared" si="210"/>
        <v>0</v>
      </c>
      <c r="G65" s="51">
        <f t="shared" si="210"/>
        <v>0</v>
      </c>
      <c r="H65" s="51">
        <f t="shared" si="210"/>
        <v>0</v>
      </c>
      <c r="I65" s="51">
        <f t="shared" si="210"/>
        <v>0</v>
      </c>
      <c r="J65" s="51">
        <f t="shared" si="210"/>
        <v>0</v>
      </c>
      <c r="K65" s="51">
        <f t="shared" si="210"/>
        <v>0</v>
      </c>
      <c r="L65" s="51">
        <f t="shared" si="210"/>
        <v>0</v>
      </c>
      <c r="M65" s="51">
        <f t="shared" si="210"/>
        <v>0</v>
      </c>
      <c r="N65" s="51">
        <f t="shared" si="210"/>
        <v>0</v>
      </c>
      <c r="O65" s="51">
        <f t="shared" si="210"/>
        <v>0</v>
      </c>
      <c r="P65" s="51">
        <f t="shared" si="210"/>
        <v>0</v>
      </c>
      <c r="Q65" s="51">
        <f t="shared" si="210"/>
        <v>0</v>
      </c>
      <c r="R65" s="51">
        <f t="shared" si="210"/>
        <v>0</v>
      </c>
      <c r="S65" s="51">
        <f t="shared" si="210"/>
        <v>0</v>
      </c>
      <c r="T65" s="51">
        <f t="shared" si="210"/>
        <v>0</v>
      </c>
      <c r="U65" s="51">
        <f t="shared" si="210"/>
        <v>0</v>
      </c>
      <c r="V65" s="51">
        <f t="shared" si="210"/>
        <v>0</v>
      </c>
      <c r="W65" s="51">
        <f t="shared" si="210"/>
        <v>0</v>
      </c>
      <c r="X65" s="51">
        <f t="shared" si="210"/>
        <v>0</v>
      </c>
      <c r="Y65" s="51">
        <f t="shared" si="210"/>
        <v>0</v>
      </c>
      <c r="Z65" s="51">
        <f t="shared" si="210"/>
        <v>0</v>
      </c>
      <c r="AA65" s="51">
        <f t="shared" si="210"/>
        <v>0</v>
      </c>
      <c r="AB65" s="51">
        <f t="shared" si="210"/>
        <v>0</v>
      </c>
      <c r="AC65" s="51">
        <f t="shared" si="210"/>
        <v>0</v>
      </c>
      <c r="AD65" s="51">
        <f t="shared" si="210"/>
        <v>0</v>
      </c>
      <c r="AE65" s="51">
        <f t="shared" si="210"/>
        <v>0</v>
      </c>
      <c r="AF65" s="51">
        <f t="shared" si="210"/>
        <v>0</v>
      </c>
      <c r="AG65" s="51">
        <f t="shared" si="210"/>
        <v>3987004.2609999999</v>
      </c>
      <c r="AH65" s="51">
        <f t="shared" si="210"/>
        <v>3947651.4499999997</v>
      </c>
      <c r="AI65" s="51">
        <f t="shared" si="210"/>
        <v>4201795.2089999998</v>
      </c>
      <c r="AJ65" s="51">
        <f t="shared" si="210"/>
        <v>4790892.9389999993</v>
      </c>
      <c r="AK65" s="51">
        <f t="shared" ref="AK65:AL65" si="211">AK68+AK70+AK72+AK74+AK76+AK78+AK80+AK82+AK84+AK86+AK88+AK90+AK92+AK94+AK96+AK98+AK100+AK102+AK104+AK106+AK108+AK110</f>
        <v>5651827.9010000015</v>
      </c>
      <c r="AL65" s="51">
        <f t="shared" si="211"/>
        <v>4841242.3499999996</v>
      </c>
      <c r="AM65" s="51">
        <f t="shared" si="210"/>
        <v>2211189.2749999999</v>
      </c>
      <c r="AN65" s="51">
        <f t="shared" ref="AN65" si="212">AN68+AN70+AN72+AN74+AN76+AN78+AN80+AN82+AN84+AN86+AN88+AN90+AN92+AN94+AN96+AN98+AN100+AN102+AN104+AN106+AN108+AN110</f>
        <v>530</v>
      </c>
      <c r="AO65" s="33">
        <f>SUM(D65:AN65)</f>
        <v>29632133.384999998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X67" s="97">
        <v>0</v>
      </c>
      <c r="Y67" s="97">
        <v>0</v>
      </c>
      <c r="Z67" s="97">
        <v>0</v>
      </c>
      <c r="AA67" s="97">
        <v>0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97">
        <v>0</v>
      </c>
      <c r="AJ67" s="97">
        <v>0</v>
      </c>
      <c r="AK67" s="97">
        <v>0</v>
      </c>
      <c r="AL67" s="97">
        <v>0</v>
      </c>
      <c r="AM67" s="97">
        <v>0</v>
      </c>
      <c r="AN67" s="97">
        <f>'Ingreso de Datos 2026'!L9</f>
        <v>0</v>
      </c>
      <c r="AO67" s="127">
        <f t="shared" ref="AO67:AO110" si="213">SUM(D67:AN67)</f>
        <v>0</v>
      </c>
      <c r="AQ67" s="99"/>
    </row>
    <row r="68" spans="1:43" ht="12.75" customHeight="1" x14ac:dyDescent="0.2">
      <c r="A68" s="166"/>
      <c r="B68" s="138"/>
      <c r="C68" s="46" t="s">
        <v>3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0</v>
      </c>
      <c r="AH68" s="98">
        <v>0</v>
      </c>
      <c r="AI68" s="98">
        <v>0</v>
      </c>
      <c r="AJ68" s="98">
        <v>0</v>
      </c>
      <c r="AK68" s="98">
        <v>0</v>
      </c>
      <c r="AL68" s="98">
        <v>0</v>
      </c>
      <c r="AM68" s="98">
        <v>0</v>
      </c>
      <c r="AN68" s="98">
        <f>'Ingreso de Datos 2026'!L10</f>
        <v>0</v>
      </c>
      <c r="AO68" s="128">
        <f t="shared" si="213"/>
        <v>0</v>
      </c>
      <c r="AQ68" s="99"/>
    </row>
    <row r="69" spans="1:43" ht="12.75" customHeight="1" x14ac:dyDescent="0.2">
      <c r="A69" s="166"/>
      <c r="B69" s="137" t="s">
        <v>34</v>
      </c>
      <c r="C69" s="10" t="s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f>'Ingreso de Datos 2026'!L11</f>
        <v>0</v>
      </c>
      <c r="AO69" s="127">
        <f t="shared" si="213"/>
        <v>0</v>
      </c>
      <c r="AQ69" s="99"/>
    </row>
    <row r="70" spans="1:43" ht="12.75" customHeight="1" x14ac:dyDescent="0.2">
      <c r="A70" s="166"/>
      <c r="B70" s="138"/>
      <c r="C70" s="11" t="s">
        <v>3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0</v>
      </c>
      <c r="AL70" s="98">
        <v>0</v>
      </c>
      <c r="AM70" s="98">
        <v>0</v>
      </c>
      <c r="AN70" s="98">
        <f>'Ingreso de Datos 2026'!L12</f>
        <v>0</v>
      </c>
      <c r="AO70" s="128">
        <f t="shared" si="213"/>
        <v>0</v>
      </c>
      <c r="AQ70" s="99"/>
    </row>
    <row r="71" spans="1:43" ht="12.75" customHeight="1" x14ac:dyDescent="0.2">
      <c r="A71" s="166"/>
      <c r="B71" s="137" t="s">
        <v>71</v>
      </c>
      <c r="C71" s="10" t="s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97">
        <v>0</v>
      </c>
      <c r="X71" s="97">
        <v>0</v>
      </c>
      <c r="Y71" s="97">
        <v>0</v>
      </c>
      <c r="Z71" s="97">
        <v>0</v>
      </c>
      <c r="AA71" s="97">
        <v>0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  <c r="AH71" s="97">
        <v>0</v>
      </c>
      <c r="AI71" s="97">
        <v>0</v>
      </c>
      <c r="AJ71" s="97">
        <v>0</v>
      </c>
      <c r="AK71" s="97">
        <v>0</v>
      </c>
      <c r="AL71" s="97">
        <v>0</v>
      </c>
      <c r="AM71" s="97">
        <v>0</v>
      </c>
      <c r="AN71" s="97">
        <f>'Ingreso de Datos 2026'!L13</f>
        <v>0</v>
      </c>
      <c r="AO71" s="127">
        <f t="shared" si="213"/>
        <v>0</v>
      </c>
      <c r="AQ71" s="99"/>
    </row>
    <row r="72" spans="1:43" ht="12.75" customHeight="1" x14ac:dyDescent="0.2">
      <c r="A72" s="166"/>
      <c r="B72" s="138"/>
      <c r="C72" s="11" t="s">
        <v>3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98">
        <v>0</v>
      </c>
      <c r="O72" s="98">
        <v>0</v>
      </c>
      <c r="P72" s="98">
        <v>0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0</v>
      </c>
      <c r="Y72" s="98">
        <v>0</v>
      </c>
      <c r="Z72" s="98">
        <v>0</v>
      </c>
      <c r="AA72" s="98">
        <v>0</v>
      </c>
      <c r="AB72" s="98">
        <v>0</v>
      </c>
      <c r="AC72" s="98">
        <v>0</v>
      </c>
      <c r="AD72" s="98">
        <v>0</v>
      </c>
      <c r="AE72" s="98">
        <v>0</v>
      </c>
      <c r="AF72" s="98">
        <v>0</v>
      </c>
      <c r="AG72" s="98">
        <v>0</v>
      </c>
      <c r="AH72" s="98">
        <v>0</v>
      </c>
      <c r="AI72" s="98">
        <v>0</v>
      </c>
      <c r="AJ72" s="98">
        <v>0</v>
      </c>
      <c r="AK72" s="98">
        <v>0</v>
      </c>
      <c r="AL72" s="98">
        <v>0</v>
      </c>
      <c r="AM72" s="98">
        <v>0</v>
      </c>
      <c r="AN72" s="98">
        <f>'Ingreso de Datos 2026'!L14</f>
        <v>0</v>
      </c>
      <c r="AO72" s="128">
        <f t="shared" si="213"/>
        <v>0</v>
      </c>
      <c r="AQ72" s="99"/>
    </row>
    <row r="73" spans="1:43" ht="12.75" customHeight="1" x14ac:dyDescent="0.2">
      <c r="A73" s="166"/>
      <c r="B73" s="137" t="s">
        <v>25</v>
      </c>
      <c r="C73" s="10" t="s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97">
        <v>0</v>
      </c>
      <c r="R73" s="97">
        <v>0</v>
      </c>
      <c r="S73" s="97">
        <v>0</v>
      </c>
      <c r="T73" s="97">
        <v>0</v>
      </c>
      <c r="U73" s="97">
        <v>0</v>
      </c>
      <c r="V73" s="97">
        <v>0</v>
      </c>
      <c r="W73" s="97">
        <v>0</v>
      </c>
      <c r="X73" s="97">
        <v>0</v>
      </c>
      <c r="Y73" s="97">
        <v>0</v>
      </c>
      <c r="Z73" s="97">
        <v>0</v>
      </c>
      <c r="AA73" s="97">
        <v>0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0</v>
      </c>
      <c r="AH73" s="97">
        <v>0</v>
      </c>
      <c r="AI73" s="97">
        <v>0</v>
      </c>
      <c r="AJ73" s="97">
        <v>0</v>
      </c>
      <c r="AK73" s="97">
        <v>0</v>
      </c>
      <c r="AL73" s="97">
        <v>0</v>
      </c>
      <c r="AM73" s="97">
        <v>0</v>
      </c>
      <c r="AN73" s="97">
        <f>'Ingreso de Datos 2026'!L15</f>
        <v>0</v>
      </c>
      <c r="AO73" s="127">
        <f t="shared" si="213"/>
        <v>0</v>
      </c>
      <c r="AQ73" s="99"/>
    </row>
    <row r="74" spans="1:43" ht="12.75" customHeight="1" x14ac:dyDescent="0.2">
      <c r="A74" s="166"/>
      <c r="B74" s="138"/>
      <c r="C74" s="11" t="s">
        <v>3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0</v>
      </c>
      <c r="V74" s="98">
        <v>0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0</v>
      </c>
      <c r="AH74" s="98">
        <v>0</v>
      </c>
      <c r="AI74" s="98">
        <v>0</v>
      </c>
      <c r="AJ74" s="98">
        <v>0</v>
      </c>
      <c r="AK74" s="98">
        <v>0</v>
      </c>
      <c r="AL74" s="98">
        <v>0</v>
      </c>
      <c r="AM74" s="98">
        <v>0</v>
      </c>
      <c r="AN74" s="98">
        <f>'Ingreso de Datos 2026'!L16</f>
        <v>0</v>
      </c>
      <c r="AO74" s="128">
        <f t="shared" si="213"/>
        <v>0</v>
      </c>
      <c r="AQ74" s="99"/>
    </row>
    <row r="75" spans="1:43" ht="12.75" customHeight="1" x14ac:dyDescent="0.2">
      <c r="A75" s="166"/>
      <c r="B75" s="137" t="s">
        <v>26</v>
      </c>
      <c r="C75" s="10" t="s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1441</v>
      </c>
      <c r="AH75" s="97">
        <v>718</v>
      </c>
      <c r="AI75" s="97">
        <v>1296</v>
      </c>
      <c r="AJ75" s="97">
        <v>1450</v>
      </c>
      <c r="AK75" s="97">
        <v>1563</v>
      </c>
      <c r="AL75" s="97">
        <v>1120</v>
      </c>
      <c r="AM75" s="97">
        <v>1025</v>
      </c>
      <c r="AN75" s="97">
        <f>'Ingreso de Datos 2026'!L17</f>
        <v>0</v>
      </c>
      <c r="AO75" s="127">
        <f t="shared" si="213"/>
        <v>8613</v>
      </c>
      <c r="AQ75" s="99"/>
    </row>
    <row r="76" spans="1:43" ht="12.75" customHeight="1" x14ac:dyDescent="0.2">
      <c r="A76" s="166"/>
      <c r="B76" s="138"/>
      <c r="C76" s="11" t="s">
        <v>3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0</v>
      </c>
      <c r="L76" s="98">
        <v>0</v>
      </c>
      <c r="M76" s="98">
        <v>0</v>
      </c>
      <c r="N76" s="98">
        <v>0</v>
      </c>
      <c r="O76" s="98">
        <v>0</v>
      </c>
      <c r="P76" s="98">
        <v>0</v>
      </c>
      <c r="Q76" s="98">
        <v>0</v>
      </c>
      <c r="R76" s="98">
        <v>0</v>
      </c>
      <c r="S76" s="98">
        <v>0</v>
      </c>
      <c r="T76" s="98">
        <v>0</v>
      </c>
      <c r="U76" s="98">
        <v>0</v>
      </c>
      <c r="V76" s="98">
        <v>0</v>
      </c>
      <c r="W76" s="98">
        <v>0</v>
      </c>
      <c r="X76" s="98">
        <v>0</v>
      </c>
      <c r="Y76" s="98">
        <v>0</v>
      </c>
      <c r="Z76" s="98">
        <v>0</v>
      </c>
      <c r="AA76" s="98">
        <v>0</v>
      </c>
      <c r="AB76" s="98">
        <v>0</v>
      </c>
      <c r="AC76" s="98">
        <v>0</v>
      </c>
      <c r="AD76" s="98">
        <v>0</v>
      </c>
      <c r="AE76" s="98">
        <v>0</v>
      </c>
      <c r="AF76" s="98">
        <v>0</v>
      </c>
      <c r="AG76" s="98">
        <v>1364075.2</v>
      </c>
      <c r="AH76" s="98">
        <v>659461.06000000006</v>
      </c>
      <c r="AI76" s="98">
        <v>1315789.199</v>
      </c>
      <c r="AJ76" s="98">
        <v>1904351.327</v>
      </c>
      <c r="AK76" s="98">
        <v>2149449.9109999998</v>
      </c>
      <c r="AL76" s="98">
        <v>1655874.3930000002</v>
      </c>
      <c r="AM76" s="98">
        <v>1705690.5669999998</v>
      </c>
      <c r="AN76" s="98">
        <f>'Ingreso de Datos 2026'!L18</f>
        <v>0</v>
      </c>
      <c r="AO76" s="128">
        <f t="shared" si="213"/>
        <v>10754691.657</v>
      </c>
      <c r="AQ76" s="99"/>
    </row>
    <row r="77" spans="1:43" ht="12.75" customHeight="1" x14ac:dyDescent="0.2">
      <c r="A77" s="166"/>
      <c r="B77" s="137" t="s">
        <v>67</v>
      </c>
      <c r="C77" s="10" t="s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556</v>
      </c>
      <c r="AH77" s="97">
        <v>393</v>
      </c>
      <c r="AI77" s="97">
        <v>388</v>
      </c>
      <c r="AJ77" s="97">
        <v>405</v>
      </c>
      <c r="AK77" s="97">
        <v>550</v>
      </c>
      <c r="AL77" s="97">
        <v>475</v>
      </c>
      <c r="AM77" s="97">
        <v>87</v>
      </c>
      <c r="AN77" s="97">
        <f>'Ingreso de Datos 2026'!L19</f>
        <v>0</v>
      </c>
      <c r="AO77" s="127">
        <f t="shared" si="213"/>
        <v>2854</v>
      </c>
      <c r="AQ77" s="99"/>
    </row>
    <row r="78" spans="1:43" ht="12.75" customHeight="1" x14ac:dyDescent="0.2">
      <c r="A78" s="166"/>
      <c r="B78" s="164"/>
      <c r="C78" s="11" t="s">
        <v>3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/>
      <c r="AE78" s="98"/>
      <c r="AF78" s="98">
        <v>0</v>
      </c>
      <c r="AG78" s="98">
        <v>478640.15100000001</v>
      </c>
      <c r="AH78" s="98">
        <v>531466.38</v>
      </c>
      <c r="AI78" s="98">
        <v>566740.57599999988</v>
      </c>
      <c r="AJ78" s="98">
        <v>584717.527</v>
      </c>
      <c r="AK78" s="98">
        <v>1046889.9100000005</v>
      </c>
      <c r="AL78" s="98">
        <v>961684.54999999993</v>
      </c>
      <c r="AM78" s="98">
        <v>160196.67800000001</v>
      </c>
      <c r="AN78" s="98">
        <f>'Ingreso de Datos 2026'!L20</f>
        <v>0</v>
      </c>
      <c r="AO78" s="128">
        <f t="shared" si="213"/>
        <v>4330335.7719999999</v>
      </c>
      <c r="AQ78" s="99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J79" s="97">
        <v>0</v>
      </c>
      <c r="K79" s="97">
        <v>0</v>
      </c>
      <c r="L79" s="97">
        <v>0</v>
      </c>
      <c r="M79" s="97">
        <v>0</v>
      </c>
      <c r="N79" s="97">
        <v>0</v>
      </c>
      <c r="O79" s="97">
        <v>0</v>
      </c>
      <c r="P79" s="97">
        <v>0</v>
      </c>
      <c r="Q79" s="97">
        <v>0</v>
      </c>
      <c r="R79" s="97">
        <v>0</v>
      </c>
      <c r="S79" s="97">
        <v>0</v>
      </c>
      <c r="T79" s="97">
        <v>0</v>
      </c>
      <c r="U79" s="97">
        <v>0</v>
      </c>
      <c r="V79" s="97">
        <v>0</v>
      </c>
      <c r="W79" s="97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97">
        <v>0</v>
      </c>
      <c r="AD79" s="97">
        <v>0</v>
      </c>
      <c r="AE79" s="97">
        <v>0</v>
      </c>
      <c r="AF79" s="97">
        <v>0</v>
      </c>
      <c r="AG79" s="97">
        <v>0</v>
      </c>
      <c r="AH79" s="97">
        <v>0</v>
      </c>
      <c r="AI79" s="97">
        <v>0</v>
      </c>
      <c r="AJ79" s="97">
        <v>0</v>
      </c>
      <c r="AK79" s="97">
        <v>0</v>
      </c>
      <c r="AL79" s="97">
        <v>0</v>
      </c>
      <c r="AM79" s="97">
        <v>0</v>
      </c>
      <c r="AN79" s="97">
        <f>'Ingreso de Datos 2026'!L21</f>
        <v>0</v>
      </c>
      <c r="AO79" s="127">
        <f t="shared" si="213"/>
        <v>0</v>
      </c>
      <c r="AQ79" s="99"/>
    </row>
    <row r="80" spans="1:43" ht="12.75" customHeight="1" x14ac:dyDescent="0.2">
      <c r="A80" s="153"/>
      <c r="B80" s="138"/>
      <c r="C80" s="11" t="s">
        <v>3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0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0</v>
      </c>
      <c r="W80" s="98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0</v>
      </c>
      <c r="AH80" s="98">
        <v>0</v>
      </c>
      <c r="AI80" s="98">
        <v>0</v>
      </c>
      <c r="AJ80" s="98">
        <v>0</v>
      </c>
      <c r="AK80" s="98">
        <v>0</v>
      </c>
      <c r="AL80" s="98">
        <v>0</v>
      </c>
      <c r="AM80" s="98">
        <v>0</v>
      </c>
      <c r="AN80" s="98">
        <f>'Ingreso de Datos 2026'!L22</f>
        <v>0</v>
      </c>
      <c r="AO80" s="128">
        <f t="shared" si="213"/>
        <v>0</v>
      </c>
      <c r="AQ80" s="99"/>
    </row>
    <row r="81" spans="1:43" ht="12.75" customHeight="1" x14ac:dyDescent="0.2">
      <c r="A81" s="153"/>
      <c r="B81" s="137" t="s">
        <v>37</v>
      </c>
      <c r="C81" s="10" t="s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0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</v>
      </c>
      <c r="AD81" s="97">
        <v>0</v>
      </c>
      <c r="AE81" s="97">
        <v>0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f>'Ingreso de Datos 2026'!L23</f>
        <v>0</v>
      </c>
      <c r="AO81" s="127">
        <f t="shared" si="213"/>
        <v>0</v>
      </c>
      <c r="AQ81" s="99"/>
    </row>
    <row r="82" spans="1:43" ht="12.75" customHeight="1" x14ac:dyDescent="0.2">
      <c r="A82" s="153"/>
      <c r="B82" s="138"/>
      <c r="C82" s="11" t="s">
        <v>3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8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0</v>
      </c>
      <c r="AG82" s="98">
        <v>0</v>
      </c>
      <c r="AH82" s="98">
        <v>0</v>
      </c>
      <c r="AI82" s="98">
        <v>0</v>
      </c>
      <c r="AJ82" s="98">
        <v>0</v>
      </c>
      <c r="AK82" s="98">
        <v>0</v>
      </c>
      <c r="AL82" s="98">
        <v>0</v>
      </c>
      <c r="AM82" s="98">
        <v>0</v>
      </c>
      <c r="AN82" s="98">
        <f>'Ingreso de Datos 2026'!L24</f>
        <v>0</v>
      </c>
      <c r="AO82" s="128">
        <f t="shared" si="213"/>
        <v>0</v>
      </c>
      <c r="AQ82" s="99"/>
    </row>
    <row r="83" spans="1:43" ht="12.75" customHeight="1" x14ac:dyDescent="0.2">
      <c r="A83" s="153"/>
      <c r="B83" s="137" t="s">
        <v>58</v>
      </c>
      <c r="C83" s="10" t="s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0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5</v>
      </c>
      <c r="AH83" s="97">
        <v>9</v>
      </c>
      <c r="AI83" s="97">
        <v>20</v>
      </c>
      <c r="AJ83" s="97">
        <v>5</v>
      </c>
      <c r="AK83" s="97">
        <v>28</v>
      </c>
      <c r="AL83" s="97">
        <v>9</v>
      </c>
      <c r="AM83" s="97">
        <v>30</v>
      </c>
      <c r="AN83" s="97">
        <f>'Ingreso de Datos 2026'!L25</f>
        <v>2</v>
      </c>
      <c r="AO83" s="127">
        <f t="shared" si="213"/>
        <v>108</v>
      </c>
      <c r="AQ83" s="99"/>
    </row>
    <row r="84" spans="1:43" ht="12.75" customHeight="1" x14ac:dyDescent="0.2">
      <c r="A84" s="153"/>
      <c r="B84" s="138"/>
      <c r="C84" s="11" t="s">
        <v>3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0</v>
      </c>
      <c r="J84" s="98">
        <v>0</v>
      </c>
      <c r="K84" s="98">
        <v>0</v>
      </c>
      <c r="L84" s="98">
        <v>0</v>
      </c>
      <c r="M84" s="98">
        <v>0</v>
      </c>
      <c r="N84" s="98">
        <v>0</v>
      </c>
      <c r="O84" s="98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0</v>
      </c>
      <c r="AC84" s="98">
        <v>0</v>
      </c>
      <c r="AD84" s="98">
        <v>0</v>
      </c>
      <c r="AE84" s="98">
        <v>0</v>
      </c>
      <c r="AF84" s="98">
        <v>0</v>
      </c>
      <c r="AG84" s="98">
        <v>1265</v>
      </c>
      <c r="AH84" s="98">
        <v>3226</v>
      </c>
      <c r="AI84" s="98">
        <v>6121</v>
      </c>
      <c r="AJ84" s="98">
        <v>1717</v>
      </c>
      <c r="AK84" s="98">
        <v>9373</v>
      </c>
      <c r="AL84" s="98">
        <v>2742</v>
      </c>
      <c r="AM84" s="98">
        <v>9618</v>
      </c>
      <c r="AN84" s="98">
        <f>'Ingreso de Datos 2026'!L26</f>
        <v>530</v>
      </c>
      <c r="AO84" s="128">
        <f t="shared" si="213"/>
        <v>34592</v>
      </c>
      <c r="AQ84" s="99"/>
    </row>
    <row r="85" spans="1:43" ht="12.75" customHeight="1" x14ac:dyDescent="0.2">
      <c r="A85" s="153"/>
      <c r="B85" s="137" t="s">
        <v>28</v>
      </c>
      <c r="C85" s="10" t="s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97">
        <v>0</v>
      </c>
      <c r="AM85" s="97">
        <v>0</v>
      </c>
      <c r="AN85" s="97">
        <f>'Ingreso de Datos 2026'!L27</f>
        <v>0</v>
      </c>
      <c r="AO85" s="127">
        <f t="shared" si="213"/>
        <v>0</v>
      </c>
      <c r="AQ85" s="99"/>
    </row>
    <row r="86" spans="1:43" ht="12.75" customHeight="1" x14ac:dyDescent="0.2">
      <c r="A86" s="153"/>
      <c r="B86" s="138"/>
      <c r="C86" s="11" t="s">
        <v>3</v>
      </c>
      <c r="D86" s="98">
        <v>0</v>
      </c>
      <c r="E86" s="98">
        <v>0</v>
      </c>
      <c r="F86" s="98">
        <v>0</v>
      </c>
      <c r="G86" s="98">
        <v>0</v>
      </c>
      <c r="H86" s="98">
        <v>0</v>
      </c>
      <c r="I86" s="98">
        <v>0</v>
      </c>
      <c r="J86" s="98">
        <v>0</v>
      </c>
      <c r="K86" s="98">
        <v>0</v>
      </c>
      <c r="L86" s="98">
        <v>0</v>
      </c>
      <c r="M86" s="98">
        <v>0</v>
      </c>
      <c r="N86" s="98">
        <v>0</v>
      </c>
      <c r="O86" s="98">
        <v>0</v>
      </c>
      <c r="P86" s="98">
        <v>0</v>
      </c>
      <c r="Q86" s="98">
        <v>0</v>
      </c>
      <c r="R86" s="98">
        <v>0</v>
      </c>
      <c r="S86" s="98">
        <v>0</v>
      </c>
      <c r="T86" s="98">
        <v>0</v>
      </c>
      <c r="U86" s="98">
        <v>0</v>
      </c>
      <c r="V86" s="98">
        <v>0</v>
      </c>
      <c r="W86" s="98">
        <v>0</v>
      </c>
      <c r="X86" s="98">
        <v>0</v>
      </c>
      <c r="Y86" s="98">
        <v>0</v>
      </c>
      <c r="Z86" s="98">
        <v>0</v>
      </c>
      <c r="AA86" s="98">
        <v>0</v>
      </c>
      <c r="AB86" s="98">
        <v>0</v>
      </c>
      <c r="AC86" s="98">
        <v>0</v>
      </c>
      <c r="AD86" s="98">
        <v>0</v>
      </c>
      <c r="AE86" s="98">
        <v>0</v>
      </c>
      <c r="AF86" s="98">
        <v>0</v>
      </c>
      <c r="AG86" s="98">
        <v>0</v>
      </c>
      <c r="AH86" s="98">
        <v>0</v>
      </c>
      <c r="AI86" s="98">
        <v>0</v>
      </c>
      <c r="AJ86" s="98">
        <v>0</v>
      </c>
      <c r="AK86" s="98">
        <v>0</v>
      </c>
      <c r="AL86" s="98">
        <v>0</v>
      </c>
      <c r="AM86" s="98">
        <v>0</v>
      </c>
      <c r="AN86" s="98">
        <f>'Ingreso de Datos 2026'!L28</f>
        <v>0</v>
      </c>
      <c r="AO86" s="128">
        <f t="shared" si="213"/>
        <v>0</v>
      </c>
      <c r="AQ86" s="99"/>
    </row>
    <row r="87" spans="1:43" ht="12.75" customHeight="1" x14ac:dyDescent="0.2">
      <c r="A87" s="153"/>
      <c r="B87" s="137" t="s">
        <v>29</v>
      </c>
      <c r="C87" s="10" t="s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7">
        <v>0</v>
      </c>
      <c r="R87" s="97"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0</v>
      </c>
      <c r="AK87" s="97">
        <v>0</v>
      </c>
      <c r="AL87" s="97">
        <v>0</v>
      </c>
      <c r="AM87" s="97">
        <v>0</v>
      </c>
      <c r="AN87" s="97">
        <f>'Ingreso de Datos 2026'!L29</f>
        <v>0</v>
      </c>
      <c r="AO87" s="127">
        <f t="shared" si="213"/>
        <v>0</v>
      </c>
      <c r="AQ87" s="99"/>
    </row>
    <row r="88" spans="1:43" ht="12.75" customHeight="1" x14ac:dyDescent="0.2">
      <c r="A88" s="153"/>
      <c r="B88" s="138"/>
      <c r="C88" s="11" t="s">
        <v>3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0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0</v>
      </c>
      <c r="W88" s="98">
        <v>0</v>
      </c>
      <c r="X88" s="98">
        <v>0</v>
      </c>
      <c r="Y88" s="98">
        <v>0</v>
      </c>
      <c r="Z88" s="98">
        <v>0</v>
      </c>
      <c r="AA88" s="98">
        <v>0</v>
      </c>
      <c r="AB88" s="98">
        <v>0</v>
      </c>
      <c r="AC88" s="98">
        <v>0</v>
      </c>
      <c r="AD88" s="98">
        <v>0</v>
      </c>
      <c r="AE88" s="98">
        <v>0</v>
      </c>
      <c r="AF88" s="98">
        <v>0</v>
      </c>
      <c r="AG88" s="98">
        <v>0</v>
      </c>
      <c r="AH88" s="98">
        <v>0</v>
      </c>
      <c r="AI88" s="98">
        <v>0</v>
      </c>
      <c r="AJ88" s="98">
        <v>0</v>
      </c>
      <c r="AK88" s="98">
        <v>0</v>
      </c>
      <c r="AL88" s="98">
        <v>0</v>
      </c>
      <c r="AM88" s="98">
        <v>0</v>
      </c>
      <c r="AN88" s="98">
        <f>'Ingreso de Datos 2026'!L30</f>
        <v>0</v>
      </c>
      <c r="AO88" s="128">
        <f t="shared" si="213"/>
        <v>0</v>
      </c>
      <c r="AQ88" s="99"/>
    </row>
    <row r="89" spans="1:43" ht="21" customHeight="1" x14ac:dyDescent="0.2">
      <c r="A89" s="153"/>
      <c r="B89" s="137" t="s">
        <v>59</v>
      </c>
      <c r="C89" s="10" t="s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584</v>
      </c>
      <c r="AH89" s="97">
        <v>647</v>
      </c>
      <c r="AI89" s="97">
        <v>546</v>
      </c>
      <c r="AJ89" s="97">
        <v>592</v>
      </c>
      <c r="AK89" s="97">
        <v>729</v>
      </c>
      <c r="AL89" s="97">
        <v>553</v>
      </c>
      <c r="AM89" s="97">
        <v>223</v>
      </c>
      <c r="AN89" s="97">
        <f>'Ingreso de Datos 2026'!L31</f>
        <v>0</v>
      </c>
      <c r="AO89" s="127">
        <f t="shared" si="213"/>
        <v>3874</v>
      </c>
      <c r="AQ89" s="99"/>
    </row>
    <row r="90" spans="1:43" ht="21" customHeight="1" x14ac:dyDescent="0.2">
      <c r="A90" s="153"/>
      <c r="B90" s="138"/>
      <c r="C90" s="11" t="s">
        <v>3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0</v>
      </c>
      <c r="K90" s="98">
        <v>0</v>
      </c>
      <c r="L90" s="98">
        <v>0</v>
      </c>
      <c r="M90" s="98">
        <v>0</v>
      </c>
      <c r="N90" s="98">
        <v>0</v>
      </c>
      <c r="O90" s="98">
        <v>0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0</v>
      </c>
      <c r="AD90" s="98">
        <v>0</v>
      </c>
      <c r="AE90" s="98">
        <v>0</v>
      </c>
      <c r="AF90" s="98">
        <v>0</v>
      </c>
      <c r="AG90" s="98">
        <v>259060</v>
      </c>
      <c r="AH90" s="98">
        <v>257510</v>
      </c>
      <c r="AI90" s="98">
        <v>254670</v>
      </c>
      <c r="AJ90" s="98">
        <v>267210</v>
      </c>
      <c r="AK90" s="98">
        <v>337360</v>
      </c>
      <c r="AL90" s="98">
        <v>249570</v>
      </c>
      <c r="AM90" s="98">
        <v>95110</v>
      </c>
      <c r="AN90" s="98">
        <f>'Ingreso de Datos 2026'!L32</f>
        <v>0</v>
      </c>
      <c r="AO90" s="128">
        <f t="shared" si="213"/>
        <v>1720490</v>
      </c>
      <c r="AQ90" s="99"/>
    </row>
    <row r="91" spans="1:43" ht="12.75" customHeight="1" x14ac:dyDescent="0.2">
      <c r="A91" s="153"/>
      <c r="B91" s="137" t="s">
        <v>60</v>
      </c>
      <c r="C91" s="10" t="s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0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f>'Ingreso de Datos 2026'!L33</f>
        <v>0</v>
      </c>
      <c r="AO91" s="127">
        <f t="shared" si="213"/>
        <v>0</v>
      </c>
      <c r="AQ91" s="99"/>
    </row>
    <row r="92" spans="1:43" ht="12.75" customHeight="1" x14ac:dyDescent="0.2">
      <c r="A92" s="153"/>
      <c r="B92" s="138"/>
      <c r="C92" s="11" t="s">
        <v>3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  <c r="U92" s="98">
        <v>0</v>
      </c>
      <c r="V92" s="98">
        <v>0</v>
      </c>
      <c r="W92" s="98"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f>'Ingreso de Datos 2026'!L34</f>
        <v>0</v>
      </c>
      <c r="AO92" s="128">
        <f t="shared" si="213"/>
        <v>0</v>
      </c>
      <c r="AQ92" s="99"/>
    </row>
    <row r="93" spans="1:43" ht="18.75" customHeight="1" x14ac:dyDescent="0.2">
      <c r="A93" s="153"/>
      <c r="B93" s="137" t="s">
        <v>39</v>
      </c>
      <c r="C93" s="10" t="s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0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97">
        <v>0</v>
      </c>
      <c r="AD93" s="97">
        <v>0</v>
      </c>
      <c r="AE93" s="97">
        <v>0</v>
      </c>
      <c r="AF93" s="97">
        <v>0</v>
      </c>
      <c r="AG93" s="97">
        <v>1191</v>
      </c>
      <c r="AH93" s="97">
        <v>1647</v>
      </c>
      <c r="AI93" s="97">
        <v>1385</v>
      </c>
      <c r="AJ93" s="97">
        <v>588</v>
      </c>
      <c r="AK93" s="97">
        <v>652</v>
      </c>
      <c r="AL93" s="97">
        <v>643</v>
      </c>
      <c r="AM93" s="97">
        <v>157</v>
      </c>
      <c r="AN93" s="97">
        <f>'Ingreso de Datos 2026'!L35</f>
        <v>0</v>
      </c>
      <c r="AO93" s="127">
        <f t="shared" si="213"/>
        <v>6263</v>
      </c>
      <c r="AQ93" s="99"/>
    </row>
    <row r="94" spans="1:43" ht="18.75" customHeight="1" x14ac:dyDescent="0.2">
      <c r="A94" s="153"/>
      <c r="B94" s="138"/>
      <c r="C94" s="11" t="s">
        <v>3</v>
      </c>
      <c r="D94" s="98">
        <v>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98">
        <v>0</v>
      </c>
      <c r="L94" s="98">
        <v>0</v>
      </c>
      <c r="M94" s="98">
        <v>0</v>
      </c>
      <c r="N94" s="98">
        <v>0</v>
      </c>
      <c r="O94" s="98">
        <v>0</v>
      </c>
      <c r="P94" s="98">
        <v>0</v>
      </c>
      <c r="Q94" s="98">
        <v>0</v>
      </c>
      <c r="R94" s="98">
        <v>0</v>
      </c>
      <c r="S94" s="98">
        <v>0</v>
      </c>
      <c r="T94" s="98">
        <v>0</v>
      </c>
      <c r="U94" s="98">
        <v>0</v>
      </c>
      <c r="V94" s="98">
        <v>0</v>
      </c>
      <c r="W94" s="98">
        <v>0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0</v>
      </c>
      <c r="AF94" s="98">
        <v>0</v>
      </c>
      <c r="AG94" s="98">
        <v>555006</v>
      </c>
      <c r="AH94" s="98">
        <v>767502</v>
      </c>
      <c r="AI94" s="98">
        <v>696655</v>
      </c>
      <c r="AJ94" s="98">
        <v>361972.80000000005</v>
      </c>
      <c r="AK94" s="98">
        <v>401632</v>
      </c>
      <c r="AL94" s="98">
        <v>391587</v>
      </c>
      <c r="AM94" s="98">
        <v>95613</v>
      </c>
      <c r="AN94" s="98">
        <f>'Ingreso de Datos 2026'!L36</f>
        <v>0</v>
      </c>
      <c r="AO94" s="128">
        <f t="shared" si="213"/>
        <v>3269967.8</v>
      </c>
      <c r="AQ94" s="99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0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4715</v>
      </c>
      <c r="AH95" s="97">
        <v>6155</v>
      </c>
      <c r="AI95" s="97">
        <v>4495</v>
      </c>
      <c r="AJ95" s="97">
        <v>4395</v>
      </c>
      <c r="AK95" s="97">
        <v>4384</v>
      </c>
      <c r="AL95" s="97">
        <v>3660</v>
      </c>
      <c r="AM95" s="97">
        <v>0</v>
      </c>
      <c r="AN95" s="97">
        <f>'Ingreso de Datos 2026'!L37</f>
        <v>0</v>
      </c>
      <c r="AO95" s="127">
        <f t="shared" si="213"/>
        <v>27804</v>
      </c>
      <c r="AQ95" s="99"/>
    </row>
    <row r="96" spans="1:43" ht="12.75" customHeight="1" x14ac:dyDescent="0.2">
      <c r="A96" s="155"/>
      <c r="B96" s="138"/>
      <c r="C96" s="11" t="s">
        <v>3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0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818641.62</v>
      </c>
      <c r="AH96" s="98">
        <v>989728.24</v>
      </c>
      <c r="AI96" s="98">
        <v>962013.60299999977</v>
      </c>
      <c r="AJ96" s="98">
        <v>1155144.7200000002</v>
      </c>
      <c r="AK96" s="98">
        <v>1133194.2</v>
      </c>
      <c r="AL96" s="98">
        <v>1180091.497</v>
      </c>
      <c r="AM96" s="98">
        <v>0</v>
      </c>
      <c r="AN96" s="98">
        <f>'Ingreso de Datos 2026'!L38</f>
        <v>0</v>
      </c>
      <c r="AO96" s="128">
        <f t="shared" si="213"/>
        <v>6238813.879999999</v>
      </c>
      <c r="AQ96" s="99"/>
    </row>
    <row r="97" spans="1:43" ht="16.5" customHeight="1" x14ac:dyDescent="0.2">
      <c r="A97" s="155"/>
      <c r="B97" s="137" t="s">
        <v>6</v>
      </c>
      <c r="C97" s="10" t="s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0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97">
        <v>0</v>
      </c>
      <c r="AD97" s="97">
        <v>0</v>
      </c>
      <c r="AE97" s="97">
        <v>0</v>
      </c>
      <c r="AF97" s="97">
        <v>0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97">
        <v>0</v>
      </c>
      <c r="AM97" s="97">
        <v>0</v>
      </c>
      <c r="AN97" s="97">
        <f>'Ingreso de Datos 2026'!L39</f>
        <v>0</v>
      </c>
      <c r="AO97" s="127">
        <f t="shared" si="213"/>
        <v>0</v>
      </c>
      <c r="AQ97" s="99"/>
    </row>
    <row r="98" spans="1:43" ht="21" customHeight="1" x14ac:dyDescent="0.2">
      <c r="A98" s="155"/>
      <c r="B98" s="138"/>
      <c r="C98" s="11" t="s">
        <v>3</v>
      </c>
      <c r="D98" s="98">
        <v>0</v>
      </c>
      <c r="E98" s="98">
        <v>0</v>
      </c>
      <c r="F98" s="98">
        <v>0</v>
      </c>
      <c r="G98" s="98">
        <v>0</v>
      </c>
      <c r="H98" s="98">
        <v>0</v>
      </c>
      <c r="I98" s="98">
        <v>0</v>
      </c>
      <c r="J98" s="98">
        <v>0</v>
      </c>
      <c r="K98" s="98">
        <v>0</v>
      </c>
      <c r="L98" s="98">
        <v>0</v>
      </c>
      <c r="M98" s="98">
        <v>0</v>
      </c>
      <c r="N98" s="98">
        <v>0</v>
      </c>
      <c r="O98" s="98">
        <v>0</v>
      </c>
      <c r="P98" s="98">
        <v>0</v>
      </c>
      <c r="Q98" s="98">
        <v>0</v>
      </c>
      <c r="R98" s="98">
        <v>0</v>
      </c>
      <c r="S98" s="98">
        <v>0</v>
      </c>
      <c r="T98" s="98">
        <v>0</v>
      </c>
      <c r="U98" s="98">
        <v>0</v>
      </c>
      <c r="V98" s="98">
        <v>0</v>
      </c>
      <c r="W98" s="98">
        <v>0</v>
      </c>
      <c r="X98" s="98">
        <v>0</v>
      </c>
      <c r="Y98" s="98">
        <v>0</v>
      </c>
      <c r="Z98" s="98">
        <v>0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0</v>
      </c>
      <c r="AG98" s="98">
        <v>0</v>
      </c>
      <c r="AH98" s="98">
        <v>0</v>
      </c>
      <c r="AI98" s="98">
        <v>0</v>
      </c>
      <c r="AJ98" s="98">
        <v>0</v>
      </c>
      <c r="AK98" s="98">
        <v>0</v>
      </c>
      <c r="AL98" s="98">
        <v>0</v>
      </c>
      <c r="AM98" s="98">
        <v>0</v>
      </c>
      <c r="AN98" s="98">
        <f>'Ingreso de Datos 2026'!L40</f>
        <v>0</v>
      </c>
      <c r="AO98" s="128">
        <f t="shared" si="213"/>
        <v>0</v>
      </c>
      <c r="AQ98" s="99"/>
    </row>
    <row r="99" spans="1:43" ht="12.75" customHeight="1" x14ac:dyDescent="0.2">
      <c r="A99" s="155"/>
      <c r="B99" s="137" t="s">
        <v>62</v>
      </c>
      <c r="C99" s="10" t="s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97">
        <v>0</v>
      </c>
      <c r="P99" s="97">
        <v>0</v>
      </c>
      <c r="Q99" s="97">
        <v>0</v>
      </c>
      <c r="R99" s="97"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f>'Ingreso de Datos 2026'!L41</f>
        <v>0</v>
      </c>
      <c r="AO99" s="127">
        <f t="shared" si="213"/>
        <v>0</v>
      </c>
      <c r="AQ99" s="99"/>
    </row>
    <row r="100" spans="1:43" ht="12.75" customHeight="1" x14ac:dyDescent="0.2">
      <c r="A100" s="155"/>
      <c r="B100" s="138"/>
      <c r="C100" s="11" t="s">
        <v>3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f>'Ingreso de Datos 2026'!L42</f>
        <v>0</v>
      </c>
      <c r="AO100" s="128">
        <f t="shared" si="213"/>
        <v>0</v>
      </c>
      <c r="AQ100" s="99"/>
    </row>
    <row r="101" spans="1:43" ht="12.75" customHeight="1" x14ac:dyDescent="0.2">
      <c r="A101" s="155"/>
      <c r="B101" s="137" t="s">
        <v>63</v>
      </c>
      <c r="C101" s="10" t="s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0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  <c r="AH101" s="97">
        <v>0</v>
      </c>
      <c r="AI101" s="97">
        <v>0</v>
      </c>
      <c r="AJ101" s="97">
        <v>0</v>
      </c>
      <c r="AK101" s="97">
        <v>0</v>
      </c>
      <c r="AL101" s="97">
        <v>0</v>
      </c>
      <c r="AM101" s="97">
        <v>0</v>
      </c>
      <c r="AN101" s="97">
        <f>'Ingreso de Datos 2026'!L43</f>
        <v>0</v>
      </c>
      <c r="AO101" s="127">
        <f t="shared" si="213"/>
        <v>0</v>
      </c>
      <c r="AQ101" s="99"/>
    </row>
    <row r="102" spans="1:43" ht="12.75" customHeight="1" x14ac:dyDescent="0.2">
      <c r="A102" s="155"/>
      <c r="B102" s="138"/>
      <c r="C102" s="11" t="s">
        <v>3</v>
      </c>
      <c r="D102" s="98">
        <v>0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f>'Ingreso de Datos 2026'!L44</f>
        <v>0</v>
      </c>
      <c r="AO102" s="128">
        <f t="shared" si="213"/>
        <v>0</v>
      </c>
      <c r="AQ102" s="99"/>
    </row>
    <row r="103" spans="1:43" ht="12.75" customHeight="1" x14ac:dyDescent="0.2">
      <c r="A103" s="155"/>
      <c r="B103" s="137" t="s">
        <v>55</v>
      </c>
      <c r="C103" s="85" t="s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  <c r="K103" s="97">
        <v>0</v>
      </c>
      <c r="L103" s="97">
        <v>0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93</v>
      </c>
      <c r="AH103" s="97">
        <v>996</v>
      </c>
      <c r="AI103" s="97">
        <v>853</v>
      </c>
      <c r="AJ103" s="97">
        <v>744</v>
      </c>
      <c r="AK103" s="97">
        <v>1918</v>
      </c>
      <c r="AL103" s="97">
        <v>686</v>
      </c>
      <c r="AM103" s="97">
        <v>293</v>
      </c>
      <c r="AN103" s="97">
        <f>'Ingreso de Datos 2026'!L45</f>
        <v>0</v>
      </c>
      <c r="AO103" s="129">
        <f t="shared" si="213"/>
        <v>5583</v>
      </c>
      <c r="AQ103" s="99"/>
    </row>
    <row r="104" spans="1:43" ht="12.75" customHeight="1" x14ac:dyDescent="0.2">
      <c r="A104" s="155"/>
      <c r="B104" s="138"/>
      <c r="C104" s="11" t="s">
        <v>3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13107</v>
      </c>
      <c r="AH104" s="98">
        <v>195625.37</v>
      </c>
      <c r="AI104" s="98">
        <v>216460.98800000001</v>
      </c>
      <c r="AJ104" s="98">
        <v>209749.21999999997</v>
      </c>
      <c r="AK104" s="98">
        <v>429691.86</v>
      </c>
      <c r="AL104" s="98">
        <v>133205.35</v>
      </c>
      <c r="AM104" s="98">
        <v>61616.83</v>
      </c>
      <c r="AN104" s="98">
        <f>'Ingreso de Datos 2026'!L46</f>
        <v>0</v>
      </c>
      <c r="AO104" s="130">
        <f t="shared" si="213"/>
        <v>1259456.6180000002</v>
      </c>
      <c r="AQ104" s="99"/>
    </row>
    <row r="105" spans="1:43" ht="12.75" customHeight="1" x14ac:dyDescent="0.2">
      <c r="A105" s="155"/>
      <c r="B105" s="137" t="s">
        <v>68</v>
      </c>
      <c r="C105" s="10" t="s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0</v>
      </c>
      <c r="S105" s="97">
        <v>0</v>
      </c>
      <c r="T105" s="97">
        <v>0</v>
      </c>
      <c r="U105" s="97">
        <v>0</v>
      </c>
      <c r="V105" s="97">
        <v>0</v>
      </c>
      <c r="W105" s="97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97">
        <v>0</v>
      </c>
      <c r="AD105" s="97"/>
      <c r="AE105" s="97"/>
      <c r="AF105" s="97">
        <v>0</v>
      </c>
      <c r="AG105" s="97">
        <v>1493</v>
      </c>
      <c r="AH105" s="97">
        <v>1437</v>
      </c>
      <c r="AI105" s="97">
        <v>236</v>
      </c>
      <c r="AJ105" s="97">
        <v>597</v>
      </c>
      <c r="AK105" s="97">
        <v>0</v>
      </c>
      <c r="AL105" s="97">
        <v>398</v>
      </c>
      <c r="AM105" s="97">
        <v>0</v>
      </c>
      <c r="AN105" s="97">
        <f>'Ingreso de Datos 2026'!L47</f>
        <v>0</v>
      </c>
      <c r="AO105" s="129">
        <f t="shared" si="213"/>
        <v>4161</v>
      </c>
      <c r="AQ105" s="99"/>
    </row>
    <row r="106" spans="1:43" ht="12.75" customHeight="1" x14ac:dyDescent="0.2">
      <c r="A106" s="156"/>
      <c r="B106" s="138"/>
      <c r="C106" s="11" t="s">
        <v>3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437331.69</v>
      </c>
      <c r="AH106" s="98">
        <v>456219.06</v>
      </c>
      <c r="AI106" s="98">
        <v>80770.062999999995</v>
      </c>
      <c r="AJ106" s="98">
        <v>221413.745</v>
      </c>
      <c r="AK106" s="98">
        <v>4385.82</v>
      </c>
      <c r="AL106" s="98">
        <v>140042.47999999998</v>
      </c>
      <c r="AM106" s="98">
        <v>2400</v>
      </c>
      <c r="AN106" s="98">
        <f>'Ingreso de Datos 2026'!L48</f>
        <v>0</v>
      </c>
      <c r="AO106" s="130">
        <f t="shared" si="213"/>
        <v>1342562.858</v>
      </c>
      <c r="AQ106" s="99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R107" s="97">
        <v>0</v>
      </c>
      <c r="S107" s="97">
        <v>0</v>
      </c>
      <c r="T107" s="97">
        <v>0</v>
      </c>
      <c r="U107" s="97">
        <v>0</v>
      </c>
      <c r="V107" s="97">
        <v>0</v>
      </c>
      <c r="W107" s="97">
        <v>0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97">
        <v>0</v>
      </c>
      <c r="AD107" s="97">
        <v>0</v>
      </c>
      <c r="AE107" s="97">
        <v>0</v>
      </c>
      <c r="AF107" s="97">
        <v>0</v>
      </c>
      <c r="AG107" s="97">
        <v>340</v>
      </c>
      <c r="AH107" s="97">
        <v>423</v>
      </c>
      <c r="AI107" s="97">
        <v>503</v>
      </c>
      <c r="AJ107" s="97">
        <v>438</v>
      </c>
      <c r="AK107" s="97">
        <v>761</v>
      </c>
      <c r="AL107" s="97">
        <v>660</v>
      </c>
      <c r="AM107" s="97">
        <v>428</v>
      </c>
      <c r="AN107" s="97">
        <f>'Ingreso de Datos 2026'!L49</f>
        <v>0</v>
      </c>
      <c r="AO107" s="127">
        <f t="shared" si="213"/>
        <v>3553</v>
      </c>
      <c r="AQ107" s="99"/>
    </row>
    <row r="108" spans="1:43" ht="12.75" customHeight="1" x14ac:dyDescent="0.2">
      <c r="A108" s="153"/>
      <c r="B108" s="157"/>
      <c r="C108" s="11" t="s">
        <v>3</v>
      </c>
      <c r="D108" s="98">
        <v>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59877.599999999999</v>
      </c>
      <c r="AH108" s="98">
        <v>77716</v>
      </c>
      <c r="AI108" s="98">
        <v>90602.6</v>
      </c>
      <c r="AJ108" s="98">
        <v>84616.6</v>
      </c>
      <c r="AK108" s="98">
        <v>139851.20000000001</v>
      </c>
      <c r="AL108" s="98">
        <v>126445.08</v>
      </c>
      <c r="AM108" s="98">
        <v>80944.2</v>
      </c>
      <c r="AN108" s="98">
        <f>'Ingreso de Datos 2026'!L50</f>
        <v>0</v>
      </c>
      <c r="AO108" s="128">
        <f t="shared" si="213"/>
        <v>660053.28</v>
      </c>
      <c r="AQ108" s="99"/>
    </row>
    <row r="109" spans="1:43" ht="23.25" customHeight="1" x14ac:dyDescent="0.2">
      <c r="A109" s="153"/>
      <c r="B109" s="157" t="s">
        <v>70</v>
      </c>
      <c r="C109" s="10" t="s">
        <v>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0</v>
      </c>
      <c r="S109" s="97">
        <v>0</v>
      </c>
      <c r="T109" s="97">
        <v>0</v>
      </c>
      <c r="U109" s="97">
        <v>0</v>
      </c>
      <c r="V109" s="97">
        <v>0</v>
      </c>
      <c r="W109" s="97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97">
        <v>0</v>
      </c>
      <c r="AD109" s="97">
        <v>0</v>
      </c>
      <c r="AE109" s="97">
        <v>0</v>
      </c>
      <c r="AF109" s="97">
        <v>0</v>
      </c>
      <c r="AG109" s="97">
        <v>0</v>
      </c>
      <c r="AH109" s="97">
        <v>544</v>
      </c>
      <c r="AI109" s="97">
        <v>739</v>
      </c>
      <c r="AJ109" s="97">
        <v>0</v>
      </c>
      <c r="AK109" s="97">
        <v>0</v>
      </c>
      <c r="AL109" s="97">
        <v>0</v>
      </c>
      <c r="AM109" s="97">
        <v>0</v>
      </c>
      <c r="AN109" s="97">
        <f>'Ingreso de Datos 2026'!L51</f>
        <v>0</v>
      </c>
      <c r="AO109" s="127">
        <f t="shared" si="213"/>
        <v>1283</v>
      </c>
      <c r="AQ109" s="99"/>
    </row>
    <row r="110" spans="1:43" ht="12.75" customHeight="1" x14ac:dyDescent="0.2">
      <c r="A110" s="153"/>
      <c r="B110" s="157"/>
      <c r="C110" s="11" t="s">
        <v>3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9197.34</v>
      </c>
      <c r="AI110" s="98">
        <v>11972.18</v>
      </c>
      <c r="AJ110" s="98">
        <v>0</v>
      </c>
      <c r="AK110" s="98">
        <v>0</v>
      </c>
      <c r="AL110" s="98">
        <v>0</v>
      </c>
      <c r="AM110" s="98">
        <v>0</v>
      </c>
      <c r="AN110" s="98">
        <f>'Ingreso de Datos 2026'!L52</f>
        <v>0</v>
      </c>
      <c r="AO110" s="128">
        <f t="shared" si="213"/>
        <v>21169.52</v>
      </c>
      <c r="AQ110" s="99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4">E122+E124+E126+E128+E130+E132+E134+E136+E138+E140+E142+E144+E146+E148+E150+E152+E154+E156+E158+E160+E162+E164</f>
        <v>0</v>
      </c>
      <c r="F119" s="50">
        <f t="shared" si="214"/>
        <v>0</v>
      </c>
      <c r="G119" s="50">
        <f t="shared" si="214"/>
        <v>0</v>
      </c>
      <c r="H119" s="50">
        <f t="shared" si="214"/>
        <v>0</v>
      </c>
      <c r="I119" s="50">
        <f t="shared" si="214"/>
        <v>0</v>
      </c>
      <c r="J119" s="50">
        <f t="shared" si="214"/>
        <v>0</v>
      </c>
      <c r="K119" s="50">
        <f t="shared" si="214"/>
        <v>0</v>
      </c>
      <c r="L119" s="50">
        <f t="shared" si="214"/>
        <v>0</v>
      </c>
      <c r="M119" s="50">
        <f t="shared" si="214"/>
        <v>0</v>
      </c>
      <c r="N119" s="50">
        <f t="shared" si="214"/>
        <v>0</v>
      </c>
      <c r="O119" s="50">
        <f t="shared" si="214"/>
        <v>0</v>
      </c>
      <c r="P119" s="50">
        <f t="shared" si="214"/>
        <v>0</v>
      </c>
      <c r="Q119" s="50">
        <f t="shared" si="214"/>
        <v>0</v>
      </c>
      <c r="R119" s="50">
        <f t="shared" si="214"/>
        <v>0</v>
      </c>
      <c r="S119" s="50">
        <f t="shared" si="214"/>
        <v>0</v>
      </c>
      <c r="T119" s="50">
        <f t="shared" si="214"/>
        <v>0</v>
      </c>
      <c r="U119" s="50">
        <f t="shared" si="214"/>
        <v>0</v>
      </c>
      <c r="V119" s="50">
        <f t="shared" si="214"/>
        <v>0</v>
      </c>
      <c r="W119" s="50">
        <f t="shared" si="214"/>
        <v>0</v>
      </c>
      <c r="X119" s="50">
        <f t="shared" si="214"/>
        <v>0</v>
      </c>
      <c r="Y119" s="50">
        <f t="shared" si="214"/>
        <v>0</v>
      </c>
      <c r="Z119" s="50">
        <f t="shared" si="214"/>
        <v>0</v>
      </c>
      <c r="AA119" s="50">
        <f t="shared" si="214"/>
        <v>0</v>
      </c>
      <c r="AB119" s="50">
        <f t="shared" si="214"/>
        <v>0</v>
      </c>
      <c r="AC119" s="50">
        <f t="shared" si="214"/>
        <v>0</v>
      </c>
      <c r="AD119" s="50">
        <f t="shared" si="214"/>
        <v>0</v>
      </c>
      <c r="AE119" s="50">
        <f t="shared" si="214"/>
        <v>0</v>
      </c>
      <c r="AF119" s="50">
        <f t="shared" si="214"/>
        <v>0</v>
      </c>
      <c r="AG119" s="50">
        <f t="shared" si="214"/>
        <v>0</v>
      </c>
      <c r="AH119" s="50">
        <f t="shared" si="214"/>
        <v>0</v>
      </c>
      <c r="AI119" s="50">
        <f t="shared" si="214"/>
        <v>0</v>
      </c>
      <c r="AJ119" s="50">
        <f t="shared" si="214"/>
        <v>0</v>
      </c>
      <c r="AK119" s="50">
        <f t="shared" ref="AK119:AL119" si="215">AK122+AK124+AK126+AK128+AK130+AK132+AK134+AK136+AK138+AK140+AK142+AK144+AK146+AK148+AK150+AK152+AK154+AK156+AK158+AK160+AK162+AK164</f>
        <v>0</v>
      </c>
      <c r="AL119" s="50">
        <f t="shared" si="215"/>
        <v>0</v>
      </c>
      <c r="AM119" s="50">
        <f t="shared" si="214"/>
        <v>0</v>
      </c>
      <c r="AN119" s="50">
        <f t="shared" ref="AN119" si="216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17">E123+E125+E127+E129+E131+E133+E135+E137+E139+E141+E143+E145+E147+E149+E151+E153+E155+E157+E159+E161+E163+E165</f>
        <v>0</v>
      </c>
      <c r="F120" s="51">
        <f t="shared" si="217"/>
        <v>0</v>
      </c>
      <c r="G120" s="51">
        <f t="shared" si="217"/>
        <v>0</v>
      </c>
      <c r="H120" s="51">
        <f t="shared" si="217"/>
        <v>0</v>
      </c>
      <c r="I120" s="51">
        <f t="shared" si="217"/>
        <v>0</v>
      </c>
      <c r="J120" s="51">
        <f t="shared" si="217"/>
        <v>0</v>
      </c>
      <c r="K120" s="51">
        <f t="shared" si="217"/>
        <v>0</v>
      </c>
      <c r="L120" s="51">
        <f t="shared" si="217"/>
        <v>0</v>
      </c>
      <c r="M120" s="51">
        <f t="shared" si="217"/>
        <v>0</v>
      </c>
      <c r="N120" s="51">
        <f t="shared" si="217"/>
        <v>0</v>
      </c>
      <c r="O120" s="51">
        <f t="shared" si="217"/>
        <v>0</v>
      </c>
      <c r="P120" s="51">
        <f t="shared" si="217"/>
        <v>0</v>
      </c>
      <c r="Q120" s="51">
        <f t="shared" si="217"/>
        <v>0</v>
      </c>
      <c r="R120" s="51">
        <f t="shared" si="217"/>
        <v>0</v>
      </c>
      <c r="S120" s="51">
        <f t="shared" si="217"/>
        <v>0</v>
      </c>
      <c r="T120" s="51">
        <f t="shared" si="217"/>
        <v>0</v>
      </c>
      <c r="U120" s="51">
        <f t="shared" si="217"/>
        <v>0</v>
      </c>
      <c r="V120" s="51">
        <f t="shared" si="217"/>
        <v>0</v>
      </c>
      <c r="W120" s="51">
        <f t="shared" si="217"/>
        <v>0</v>
      </c>
      <c r="X120" s="51">
        <f t="shared" si="217"/>
        <v>0</v>
      </c>
      <c r="Y120" s="51">
        <f t="shared" si="217"/>
        <v>0</v>
      </c>
      <c r="Z120" s="51">
        <f t="shared" si="217"/>
        <v>0</v>
      </c>
      <c r="AA120" s="51">
        <f t="shared" si="217"/>
        <v>0</v>
      </c>
      <c r="AB120" s="51">
        <f t="shared" si="217"/>
        <v>0</v>
      </c>
      <c r="AC120" s="51">
        <f t="shared" si="217"/>
        <v>0</v>
      </c>
      <c r="AD120" s="51">
        <f t="shared" si="217"/>
        <v>0</v>
      </c>
      <c r="AE120" s="51">
        <f t="shared" si="217"/>
        <v>0</v>
      </c>
      <c r="AF120" s="51">
        <f t="shared" si="217"/>
        <v>0</v>
      </c>
      <c r="AG120" s="51">
        <f t="shared" si="217"/>
        <v>0</v>
      </c>
      <c r="AH120" s="51">
        <f t="shared" si="217"/>
        <v>0</v>
      </c>
      <c r="AI120" s="51">
        <f t="shared" si="217"/>
        <v>0</v>
      </c>
      <c r="AJ120" s="51">
        <f t="shared" si="217"/>
        <v>0</v>
      </c>
      <c r="AK120" s="51">
        <f t="shared" ref="AK120:AL120" si="218">AK123+AK125+AK127+AK129+AK131+AK133+AK135+AK137+AK139+AK141+AK143+AK145+AK147+AK149+AK151+AK153+AK155+AK157+AK159+AK161+AK163+AK165</f>
        <v>0</v>
      </c>
      <c r="AL120" s="51">
        <f t="shared" si="218"/>
        <v>0</v>
      </c>
      <c r="AM120" s="51">
        <f t="shared" si="217"/>
        <v>0</v>
      </c>
      <c r="AN120" s="51">
        <f t="shared" ref="AN120" si="219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0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0</v>
      </c>
      <c r="AF122" s="89">
        <v>0</v>
      </c>
      <c r="AG122" s="89">
        <v>0</v>
      </c>
      <c r="AH122" s="89">
        <v>0</v>
      </c>
      <c r="AI122" s="89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f>'Ingreso de Datos 2026'!L67</f>
        <v>0</v>
      </c>
      <c r="AO122" s="122">
        <f t="shared" ref="AO122:AO165" si="220">SUM(D122:AN122)</f>
        <v>0</v>
      </c>
      <c r="AQ122" s="99"/>
    </row>
    <row r="123" spans="1:43" ht="12.75" customHeight="1" x14ac:dyDescent="0.2">
      <c r="A123" s="166"/>
      <c r="B123" s="138"/>
      <c r="C123" s="46" t="s">
        <v>3</v>
      </c>
      <c r="D123" s="98">
        <v>0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8">
        <v>0</v>
      </c>
      <c r="O123" s="98">
        <v>0</v>
      </c>
      <c r="P123" s="98">
        <v>0</v>
      </c>
      <c r="Q123" s="98">
        <v>0</v>
      </c>
      <c r="R123" s="98">
        <v>0</v>
      </c>
      <c r="S123" s="98">
        <v>0</v>
      </c>
      <c r="T123" s="98">
        <v>0</v>
      </c>
      <c r="U123" s="98">
        <v>0</v>
      </c>
      <c r="V123" s="98">
        <v>0</v>
      </c>
      <c r="W123" s="98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0">
        <v>0</v>
      </c>
      <c r="AG123" s="90">
        <v>0</v>
      </c>
      <c r="AH123" s="90">
        <v>0</v>
      </c>
      <c r="AI123" s="90">
        <v>0</v>
      </c>
      <c r="AJ123" s="18">
        <v>0</v>
      </c>
      <c r="AK123" s="18">
        <v>0</v>
      </c>
      <c r="AL123" s="18">
        <v>0</v>
      </c>
      <c r="AM123" s="18">
        <v>0</v>
      </c>
      <c r="AN123" s="18">
        <f>'Ingreso de Datos 2026'!L68</f>
        <v>0</v>
      </c>
      <c r="AO123" s="123">
        <f t="shared" si="220"/>
        <v>0</v>
      </c>
      <c r="AQ123" s="99"/>
    </row>
    <row r="124" spans="1:43" ht="12.75" customHeight="1" x14ac:dyDescent="0.2">
      <c r="A124" s="166"/>
      <c r="B124" s="137" t="s">
        <v>34</v>
      </c>
      <c r="C124" s="10" t="s">
        <v>0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0</v>
      </c>
      <c r="S124" s="97">
        <v>0</v>
      </c>
      <c r="T124" s="97">
        <v>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89">
        <v>0</v>
      </c>
      <c r="AG124" s="89">
        <v>0</v>
      </c>
      <c r="AH124" s="89">
        <v>0</v>
      </c>
      <c r="AI124" s="89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f>'Ingreso de Datos 2026'!L69</f>
        <v>0</v>
      </c>
      <c r="AO124" s="122">
        <f t="shared" si="220"/>
        <v>0</v>
      </c>
      <c r="AQ124" s="99"/>
    </row>
    <row r="125" spans="1:43" ht="12.75" customHeight="1" x14ac:dyDescent="0.2">
      <c r="A125" s="166"/>
      <c r="B125" s="138"/>
      <c r="C125" s="11" t="s">
        <v>3</v>
      </c>
      <c r="D125" s="98">
        <v>0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0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0">
        <v>0</v>
      </c>
      <c r="AG125" s="90">
        <v>0</v>
      </c>
      <c r="AH125" s="90">
        <v>0</v>
      </c>
      <c r="AI125" s="90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f>'Ingreso de Datos 2026'!L70</f>
        <v>0</v>
      </c>
      <c r="AO125" s="123">
        <f t="shared" si="220"/>
        <v>0</v>
      </c>
      <c r="AQ125" s="99"/>
    </row>
    <row r="126" spans="1:43" ht="12.75" customHeight="1" x14ac:dyDescent="0.2">
      <c r="A126" s="166"/>
      <c r="B126" s="137" t="s">
        <v>31</v>
      </c>
      <c r="C126" s="10" t="s">
        <v>0</v>
      </c>
      <c r="D126" s="97">
        <v>0</v>
      </c>
      <c r="E126" s="97">
        <v>0</v>
      </c>
      <c r="F126" s="97">
        <v>0</v>
      </c>
      <c r="G126" s="97">
        <v>0</v>
      </c>
      <c r="H126" s="97">
        <v>0</v>
      </c>
      <c r="I126" s="97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89">
        <v>0</v>
      </c>
      <c r="AG126" s="89">
        <v>0</v>
      </c>
      <c r="AH126" s="89">
        <v>0</v>
      </c>
      <c r="AI126" s="89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f>'Ingreso de Datos 2026'!L71</f>
        <v>0</v>
      </c>
      <c r="AO126" s="122">
        <f t="shared" si="220"/>
        <v>0</v>
      </c>
      <c r="AQ126" s="99"/>
    </row>
    <row r="127" spans="1:43" ht="12.75" customHeight="1" x14ac:dyDescent="0.2">
      <c r="A127" s="166"/>
      <c r="B127" s="138"/>
      <c r="C127" s="11" t="s">
        <v>3</v>
      </c>
      <c r="D127" s="98">
        <v>0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0</v>
      </c>
      <c r="S127" s="98">
        <v>0</v>
      </c>
      <c r="T127" s="98">
        <v>0</v>
      </c>
      <c r="U127" s="98">
        <v>0</v>
      </c>
      <c r="V127" s="98">
        <v>0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0">
        <v>0</v>
      </c>
      <c r="AG127" s="90">
        <v>0</v>
      </c>
      <c r="AH127" s="90">
        <v>0</v>
      </c>
      <c r="AI127" s="90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f>'Ingreso de Datos 2026'!L72</f>
        <v>0</v>
      </c>
      <c r="AO127" s="123">
        <f t="shared" si="220"/>
        <v>0</v>
      </c>
      <c r="AQ127" s="99"/>
    </row>
    <row r="128" spans="1:43" ht="12.75" customHeight="1" x14ac:dyDescent="0.2">
      <c r="A128" s="166"/>
      <c r="B128" s="137" t="s">
        <v>25</v>
      </c>
      <c r="C128" s="10" t="s">
        <v>0</v>
      </c>
      <c r="D128" s="97">
        <v>0</v>
      </c>
      <c r="E128" s="97">
        <v>0</v>
      </c>
      <c r="F128" s="97">
        <v>0</v>
      </c>
      <c r="G128" s="97">
        <v>0</v>
      </c>
      <c r="H128" s="97">
        <v>0</v>
      </c>
      <c r="I128" s="97">
        <v>0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0</v>
      </c>
      <c r="Q128" s="97">
        <v>0</v>
      </c>
      <c r="R128" s="97">
        <v>0</v>
      </c>
      <c r="S128" s="97">
        <v>0</v>
      </c>
      <c r="T128" s="97">
        <v>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97">
        <v>0</v>
      </c>
      <c r="AD128" s="97">
        <v>0</v>
      </c>
      <c r="AE128" s="97">
        <v>0</v>
      </c>
      <c r="AF128" s="89">
        <v>0</v>
      </c>
      <c r="AG128" s="89">
        <v>0</v>
      </c>
      <c r="AH128" s="89">
        <v>0</v>
      </c>
      <c r="AI128" s="89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f>'Ingreso de Datos 2026'!L73</f>
        <v>0</v>
      </c>
      <c r="AO128" s="122">
        <f t="shared" si="220"/>
        <v>0</v>
      </c>
      <c r="AQ128" s="99"/>
    </row>
    <row r="129" spans="1:43" ht="12.75" customHeight="1" x14ac:dyDescent="0.2">
      <c r="A129" s="166"/>
      <c r="B129" s="138"/>
      <c r="C129" s="11" t="s">
        <v>3</v>
      </c>
      <c r="D129" s="98">
        <v>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0">
        <v>0</v>
      </c>
      <c r="AG129" s="90">
        <v>0</v>
      </c>
      <c r="AH129" s="90">
        <v>0</v>
      </c>
      <c r="AI129" s="90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f>'Ingreso de Datos 2026'!L74</f>
        <v>0</v>
      </c>
      <c r="AO129" s="123">
        <f t="shared" si="220"/>
        <v>0</v>
      </c>
      <c r="AQ129" s="99"/>
    </row>
    <row r="130" spans="1:43" ht="12.75" customHeight="1" x14ac:dyDescent="0.2">
      <c r="A130" s="166"/>
      <c r="B130" s="137" t="s">
        <v>26</v>
      </c>
      <c r="C130" s="10" t="s">
        <v>0</v>
      </c>
      <c r="D130" s="97">
        <v>0</v>
      </c>
      <c r="E130" s="97">
        <v>0</v>
      </c>
      <c r="F130" s="97">
        <v>0</v>
      </c>
      <c r="G130" s="97">
        <v>0</v>
      </c>
      <c r="H130" s="97">
        <v>0</v>
      </c>
      <c r="I130" s="97">
        <v>0</v>
      </c>
      <c r="J130" s="97">
        <v>0</v>
      </c>
      <c r="K130" s="97">
        <v>0</v>
      </c>
      <c r="L130" s="97">
        <v>0</v>
      </c>
      <c r="M130" s="97">
        <v>0</v>
      </c>
      <c r="N130" s="97">
        <v>0</v>
      </c>
      <c r="O130" s="97">
        <v>0</v>
      </c>
      <c r="P130" s="97">
        <v>0</v>
      </c>
      <c r="Q130" s="97">
        <v>0</v>
      </c>
      <c r="R130" s="97">
        <v>0</v>
      </c>
      <c r="S130" s="97">
        <v>0</v>
      </c>
      <c r="T130" s="97">
        <v>0</v>
      </c>
      <c r="U130" s="97">
        <v>0</v>
      </c>
      <c r="V130" s="97">
        <v>0</v>
      </c>
      <c r="W130" s="97">
        <v>0</v>
      </c>
      <c r="X130" s="97">
        <v>0</v>
      </c>
      <c r="Y130" s="97">
        <v>0</v>
      </c>
      <c r="Z130" s="97">
        <v>0</v>
      </c>
      <c r="AA130" s="97">
        <v>0</v>
      </c>
      <c r="AB130" s="97">
        <v>0</v>
      </c>
      <c r="AC130" s="97">
        <v>0</v>
      </c>
      <c r="AD130" s="97">
        <v>0</v>
      </c>
      <c r="AE130" s="97">
        <v>0</v>
      </c>
      <c r="AF130" s="89">
        <v>0</v>
      </c>
      <c r="AG130" s="89">
        <v>0</v>
      </c>
      <c r="AH130" s="89">
        <v>0</v>
      </c>
      <c r="AI130" s="89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f>'Ingreso de Datos 2026'!L75</f>
        <v>0</v>
      </c>
      <c r="AO130" s="122">
        <f t="shared" si="220"/>
        <v>0</v>
      </c>
      <c r="AQ130" s="99"/>
    </row>
    <row r="131" spans="1:43" ht="12.75" customHeight="1" x14ac:dyDescent="0.2">
      <c r="A131" s="166"/>
      <c r="B131" s="138"/>
      <c r="C131" s="11" t="s">
        <v>3</v>
      </c>
      <c r="D131" s="98">
        <v>0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0</v>
      </c>
      <c r="Q131" s="98">
        <v>0</v>
      </c>
      <c r="R131" s="98">
        <v>0</v>
      </c>
      <c r="S131" s="98">
        <v>0</v>
      </c>
      <c r="T131" s="98">
        <v>0</v>
      </c>
      <c r="U131" s="98">
        <v>0</v>
      </c>
      <c r="V131" s="98">
        <v>0</v>
      </c>
      <c r="W131" s="98">
        <v>0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0">
        <v>0</v>
      </c>
      <c r="AG131" s="90">
        <v>0</v>
      </c>
      <c r="AH131" s="90">
        <v>0</v>
      </c>
      <c r="AI131" s="90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f>'Ingreso de Datos 2026'!L76</f>
        <v>0</v>
      </c>
      <c r="AO131" s="123">
        <f t="shared" si="220"/>
        <v>0</v>
      </c>
      <c r="AQ131" s="99"/>
    </row>
    <row r="132" spans="1:43" ht="12.75" customHeight="1" x14ac:dyDescent="0.2">
      <c r="A132" s="166"/>
      <c r="B132" s="137" t="s">
        <v>67</v>
      </c>
      <c r="C132" s="10" t="s">
        <v>0</v>
      </c>
      <c r="D132" s="97">
        <v>0</v>
      </c>
      <c r="E132" s="97">
        <v>0</v>
      </c>
      <c r="F132" s="97">
        <v>0</v>
      </c>
      <c r="G132" s="97">
        <v>0</v>
      </c>
      <c r="H132" s="97">
        <v>0</v>
      </c>
      <c r="I132" s="97">
        <v>0</v>
      </c>
      <c r="J132" s="97">
        <v>0</v>
      </c>
      <c r="K132" s="97">
        <v>0</v>
      </c>
      <c r="L132" s="97">
        <v>0</v>
      </c>
      <c r="M132" s="97">
        <v>0</v>
      </c>
      <c r="N132" s="97">
        <v>0</v>
      </c>
      <c r="O132" s="97">
        <v>0</v>
      </c>
      <c r="P132" s="97">
        <v>0</v>
      </c>
      <c r="Q132" s="97">
        <v>0</v>
      </c>
      <c r="R132" s="97">
        <v>0</v>
      </c>
      <c r="S132" s="97">
        <v>0</v>
      </c>
      <c r="T132" s="97">
        <v>0</v>
      </c>
      <c r="U132" s="97">
        <v>0</v>
      </c>
      <c r="V132" s="97">
        <v>0</v>
      </c>
      <c r="W132" s="97">
        <v>0</v>
      </c>
      <c r="X132" s="97">
        <v>0</v>
      </c>
      <c r="Y132" s="97">
        <v>0</v>
      </c>
      <c r="Z132" s="97">
        <v>0</v>
      </c>
      <c r="AA132" s="97">
        <v>0</v>
      </c>
      <c r="AB132" s="97">
        <v>0</v>
      </c>
      <c r="AC132" s="97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2026'!L77</f>
        <v>0</v>
      </c>
      <c r="AO132" s="122">
        <f t="shared" si="220"/>
        <v>0</v>
      </c>
      <c r="AQ132" s="99"/>
    </row>
    <row r="133" spans="1:43" ht="12.75" customHeight="1" x14ac:dyDescent="0.2">
      <c r="A133" s="166"/>
      <c r="B133" s="164"/>
      <c r="C133" s="11" t="s">
        <v>3</v>
      </c>
      <c r="D133" s="98">
        <v>0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0</v>
      </c>
      <c r="U133" s="98">
        <v>0</v>
      </c>
      <c r="V133" s="98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2026'!L78</f>
        <v>0</v>
      </c>
      <c r="AO133" s="123">
        <f t="shared" si="220"/>
        <v>0</v>
      </c>
      <c r="AQ133" s="99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97">
        <v>0</v>
      </c>
      <c r="E134" s="97">
        <v>0</v>
      </c>
      <c r="F134" s="97">
        <v>0</v>
      </c>
      <c r="G134" s="97">
        <v>0</v>
      </c>
      <c r="H134" s="97">
        <v>0</v>
      </c>
      <c r="I134" s="97">
        <v>0</v>
      </c>
      <c r="J134" s="97">
        <v>0</v>
      </c>
      <c r="K134" s="97">
        <v>0</v>
      </c>
      <c r="L134" s="97">
        <v>0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R134" s="97"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97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2026'!L79</f>
        <v>0</v>
      </c>
      <c r="AO134" s="122">
        <f t="shared" si="220"/>
        <v>0</v>
      </c>
      <c r="AQ134" s="99"/>
    </row>
    <row r="135" spans="1:43" ht="12.75" customHeight="1" x14ac:dyDescent="0.2">
      <c r="A135" s="153"/>
      <c r="B135" s="138"/>
      <c r="C135" s="11" t="s">
        <v>3</v>
      </c>
      <c r="D135" s="98">
        <v>0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0</v>
      </c>
      <c r="V135" s="98">
        <v>0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2026'!L80</f>
        <v>0</v>
      </c>
      <c r="AO135" s="123">
        <f t="shared" si="220"/>
        <v>0</v>
      </c>
      <c r="AQ135" s="99"/>
    </row>
    <row r="136" spans="1:43" ht="12.75" customHeight="1" x14ac:dyDescent="0.2">
      <c r="A136" s="153"/>
      <c r="B136" s="137" t="s">
        <v>37</v>
      </c>
      <c r="C136" s="10" t="s">
        <v>0</v>
      </c>
      <c r="D136" s="97">
        <v>0</v>
      </c>
      <c r="E136" s="97">
        <v>0</v>
      </c>
      <c r="F136" s="97">
        <v>0</v>
      </c>
      <c r="G136" s="97">
        <v>0</v>
      </c>
      <c r="H136" s="97">
        <v>0</v>
      </c>
      <c r="I136" s="97">
        <v>0</v>
      </c>
      <c r="J136" s="97">
        <v>0</v>
      </c>
      <c r="K136" s="97">
        <v>0</v>
      </c>
      <c r="L136" s="97">
        <v>0</v>
      </c>
      <c r="M136" s="97">
        <v>0</v>
      </c>
      <c r="N136" s="97">
        <v>0</v>
      </c>
      <c r="O136" s="97">
        <v>0</v>
      </c>
      <c r="P136" s="97">
        <v>0</v>
      </c>
      <c r="Q136" s="97">
        <v>0</v>
      </c>
      <c r="R136" s="97">
        <v>0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  <c r="AC136" s="97">
        <v>0</v>
      </c>
      <c r="AD136" s="97">
        <v>0</v>
      </c>
      <c r="AE136" s="97">
        <v>0</v>
      </c>
      <c r="AF136" s="89">
        <v>0</v>
      </c>
      <c r="AG136" s="89">
        <v>0</v>
      </c>
      <c r="AH136" s="89">
        <v>0</v>
      </c>
      <c r="AI136" s="89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f>'Ingreso de Datos 2026'!L81</f>
        <v>0</v>
      </c>
      <c r="AO136" s="122">
        <f t="shared" si="220"/>
        <v>0</v>
      </c>
      <c r="AQ136" s="99"/>
    </row>
    <row r="137" spans="1:43" ht="12.75" customHeight="1" x14ac:dyDescent="0.2">
      <c r="A137" s="153"/>
      <c r="B137" s="138"/>
      <c r="C137" s="11" t="s">
        <v>3</v>
      </c>
      <c r="D137" s="98">
        <v>0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0">
        <v>0</v>
      </c>
      <c r="AG137" s="90">
        <v>0</v>
      </c>
      <c r="AH137" s="90">
        <v>0</v>
      </c>
      <c r="AI137" s="90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f>'Ingreso de Datos 2026'!L82</f>
        <v>0</v>
      </c>
      <c r="AO137" s="123">
        <f t="shared" si="220"/>
        <v>0</v>
      </c>
      <c r="AQ137" s="99"/>
    </row>
    <row r="138" spans="1:43" ht="12.75" customHeight="1" x14ac:dyDescent="0.2">
      <c r="A138" s="153"/>
      <c r="B138" s="137" t="s">
        <v>58</v>
      </c>
      <c r="C138" s="10" t="s">
        <v>0</v>
      </c>
      <c r="D138" s="97">
        <v>0</v>
      </c>
      <c r="E138" s="97">
        <v>0</v>
      </c>
      <c r="F138" s="97">
        <v>0</v>
      </c>
      <c r="G138" s="97">
        <v>0</v>
      </c>
      <c r="H138" s="97">
        <v>0</v>
      </c>
      <c r="I138" s="97">
        <v>0</v>
      </c>
      <c r="J138" s="97">
        <v>0</v>
      </c>
      <c r="K138" s="97">
        <v>0</v>
      </c>
      <c r="L138" s="97">
        <v>0</v>
      </c>
      <c r="M138" s="97">
        <v>0</v>
      </c>
      <c r="N138" s="97">
        <v>0</v>
      </c>
      <c r="O138" s="97">
        <v>0</v>
      </c>
      <c r="P138" s="97">
        <v>0</v>
      </c>
      <c r="Q138" s="97">
        <v>0</v>
      </c>
      <c r="R138" s="97">
        <v>0</v>
      </c>
      <c r="S138" s="97">
        <v>0</v>
      </c>
      <c r="T138" s="97">
        <v>0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  <c r="AC138" s="97">
        <v>0</v>
      </c>
      <c r="AD138" s="97">
        <v>0</v>
      </c>
      <c r="AE138" s="97">
        <v>0</v>
      </c>
      <c r="AF138" s="89">
        <v>0</v>
      </c>
      <c r="AG138" s="89">
        <v>0</v>
      </c>
      <c r="AH138" s="89">
        <v>0</v>
      </c>
      <c r="AI138" s="89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f>'Ingreso de Datos 2026'!L83</f>
        <v>0</v>
      </c>
      <c r="AO138" s="122">
        <f t="shared" si="220"/>
        <v>0</v>
      </c>
      <c r="AQ138" s="99"/>
    </row>
    <row r="139" spans="1:43" ht="12.75" customHeight="1" x14ac:dyDescent="0.2">
      <c r="A139" s="153"/>
      <c r="B139" s="138"/>
      <c r="C139" s="11" t="s">
        <v>3</v>
      </c>
      <c r="D139" s="98">
        <v>0</v>
      </c>
      <c r="E139" s="98">
        <v>0</v>
      </c>
      <c r="F139" s="98">
        <v>0</v>
      </c>
      <c r="G139" s="98">
        <v>0</v>
      </c>
      <c r="H139" s="98">
        <v>0</v>
      </c>
      <c r="I139" s="98">
        <v>0</v>
      </c>
      <c r="J139" s="98">
        <v>0</v>
      </c>
      <c r="K139" s="98">
        <v>0</v>
      </c>
      <c r="L139" s="98">
        <v>0</v>
      </c>
      <c r="M139" s="98">
        <v>0</v>
      </c>
      <c r="N139" s="98">
        <v>0</v>
      </c>
      <c r="O139" s="98">
        <v>0</v>
      </c>
      <c r="P139" s="98">
        <v>0</v>
      </c>
      <c r="Q139" s="98">
        <v>0</v>
      </c>
      <c r="R139" s="98">
        <v>0</v>
      </c>
      <c r="S139" s="98">
        <v>0</v>
      </c>
      <c r="T139" s="98">
        <v>0</v>
      </c>
      <c r="U139" s="98">
        <v>0</v>
      </c>
      <c r="V139" s="98">
        <v>0</v>
      </c>
      <c r="W139" s="98">
        <v>0</v>
      </c>
      <c r="X139" s="98">
        <v>0</v>
      </c>
      <c r="Y139" s="98">
        <v>0</v>
      </c>
      <c r="Z139" s="98">
        <v>0</v>
      </c>
      <c r="AA139" s="98">
        <v>0</v>
      </c>
      <c r="AB139" s="98">
        <v>0</v>
      </c>
      <c r="AC139" s="98">
        <v>0</v>
      </c>
      <c r="AD139" s="98">
        <v>0</v>
      </c>
      <c r="AE139" s="98">
        <v>0</v>
      </c>
      <c r="AF139" s="90">
        <v>0</v>
      </c>
      <c r="AG139" s="90">
        <v>0</v>
      </c>
      <c r="AH139" s="90">
        <v>0</v>
      </c>
      <c r="AI139" s="90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f>'Ingreso de Datos 2026'!L84</f>
        <v>0</v>
      </c>
      <c r="AO139" s="123">
        <f t="shared" si="220"/>
        <v>0</v>
      </c>
      <c r="AQ139" s="99"/>
    </row>
    <row r="140" spans="1:43" ht="12.75" customHeight="1" x14ac:dyDescent="0.2">
      <c r="A140" s="153"/>
      <c r="B140" s="137" t="s">
        <v>28</v>
      </c>
      <c r="C140" s="10" t="s">
        <v>0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R140" s="97">
        <v>0</v>
      </c>
      <c r="S140" s="97">
        <v>0</v>
      </c>
      <c r="T140" s="97">
        <v>0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  <c r="AC140" s="97">
        <v>0</v>
      </c>
      <c r="AD140" s="97">
        <v>0</v>
      </c>
      <c r="AE140" s="97">
        <v>0</v>
      </c>
      <c r="AF140" s="89">
        <v>0</v>
      </c>
      <c r="AG140" s="89">
        <v>0</v>
      </c>
      <c r="AH140" s="89">
        <v>0</v>
      </c>
      <c r="AI140" s="89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f>'Ingreso de Datos 2026'!L85</f>
        <v>0</v>
      </c>
      <c r="AO140" s="122">
        <f t="shared" si="220"/>
        <v>0</v>
      </c>
      <c r="AQ140" s="99"/>
    </row>
    <row r="141" spans="1:43" ht="12.75" customHeight="1" x14ac:dyDescent="0.2">
      <c r="A141" s="153"/>
      <c r="B141" s="138"/>
      <c r="C141" s="11" t="s">
        <v>3</v>
      </c>
      <c r="D141" s="98">
        <v>0</v>
      </c>
      <c r="E141" s="98">
        <v>0</v>
      </c>
      <c r="F141" s="98">
        <v>0</v>
      </c>
      <c r="G141" s="98">
        <v>0</v>
      </c>
      <c r="H141" s="98">
        <v>0</v>
      </c>
      <c r="I141" s="98">
        <v>0</v>
      </c>
      <c r="J141" s="98">
        <v>0</v>
      </c>
      <c r="K141" s="98">
        <v>0</v>
      </c>
      <c r="L141" s="98">
        <v>0</v>
      </c>
      <c r="M141" s="98">
        <v>0</v>
      </c>
      <c r="N141" s="98">
        <v>0</v>
      </c>
      <c r="O141" s="98">
        <v>0</v>
      </c>
      <c r="P141" s="98">
        <v>0</v>
      </c>
      <c r="Q141" s="98">
        <v>0</v>
      </c>
      <c r="R141" s="98">
        <v>0</v>
      </c>
      <c r="S141" s="98">
        <v>0</v>
      </c>
      <c r="T141" s="98">
        <v>0</v>
      </c>
      <c r="U141" s="98">
        <v>0</v>
      </c>
      <c r="V141" s="98">
        <v>0</v>
      </c>
      <c r="W141" s="98">
        <v>0</v>
      </c>
      <c r="X141" s="98">
        <v>0</v>
      </c>
      <c r="Y141" s="98">
        <v>0</v>
      </c>
      <c r="Z141" s="98">
        <v>0</v>
      </c>
      <c r="AA141" s="98">
        <v>0</v>
      </c>
      <c r="AB141" s="98">
        <v>0</v>
      </c>
      <c r="AC141" s="98">
        <v>0</v>
      </c>
      <c r="AD141" s="98">
        <v>0</v>
      </c>
      <c r="AE141" s="98">
        <v>0</v>
      </c>
      <c r="AF141" s="90">
        <v>0</v>
      </c>
      <c r="AG141" s="90">
        <v>0</v>
      </c>
      <c r="AH141" s="90">
        <v>0</v>
      </c>
      <c r="AI141" s="90">
        <v>0</v>
      </c>
      <c r="AJ141" s="18">
        <v>0</v>
      </c>
      <c r="AK141" s="18">
        <v>0</v>
      </c>
      <c r="AL141" s="18">
        <v>0</v>
      </c>
      <c r="AM141" s="18">
        <v>0</v>
      </c>
      <c r="AN141" s="18">
        <f>'Ingreso de Datos 2026'!L86</f>
        <v>0</v>
      </c>
      <c r="AO141" s="123">
        <f t="shared" si="220"/>
        <v>0</v>
      </c>
      <c r="AQ141" s="99"/>
    </row>
    <row r="142" spans="1:43" ht="12.75" customHeight="1" x14ac:dyDescent="0.2">
      <c r="A142" s="153"/>
      <c r="B142" s="137" t="s">
        <v>29</v>
      </c>
      <c r="C142" s="10" t="s">
        <v>0</v>
      </c>
      <c r="D142" s="97">
        <v>0</v>
      </c>
      <c r="E142" s="97">
        <v>0</v>
      </c>
      <c r="F142" s="97">
        <v>0</v>
      </c>
      <c r="G142" s="97">
        <v>0</v>
      </c>
      <c r="H142" s="97">
        <v>0</v>
      </c>
      <c r="I142" s="97">
        <v>0</v>
      </c>
      <c r="J142" s="97">
        <v>0</v>
      </c>
      <c r="K142" s="97">
        <v>0</v>
      </c>
      <c r="L142" s="97">
        <v>0</v>
      </c>
      <c r="M142" s="97">
        <v>0</v>
      </c>
      <c r="N142" s="97">
        <v>0</v>
      </c>
      <c r="O142" s="97">
        <v>0</v>
      </c>
      <c r="P142" s="97">
        <v>0</v>
      </c>
      <c r="Q142" s="97">
        <v>0</v>
      </c>
      <c r="R142" s="97">
        <v>0</v>
      </c>
      <c r="S142" s="97">
        <v>0</v>
      </c>
      <c r="T142" s="97">
        <v>0</v>
      </c>
      <c r="U142" s="97">
        <v>0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  <c r="AC142" s="97">
        <v>0</v>
      </c>
      <c r="AD142" s="97">
        <v>0</v>
      </c>
      <c r="AE142" s="97">
        <v>0</v>
      </c>
      <c r="AF142" s="89">
        <v>0</v>
      </c>
      <c r="AG142" s="89">
        <v>0</v>
      </c>
      <c r="AH142" s="89">
        <v>0</v>
      </c>
      <c r="AI142" s="89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f>'Ingreso de Datos 2026'!L87</f>
        <v>0</v>
      </c>
      <c r="AO142" s="122">
        <f t="shared" si="220"/>
        <v>0</v>
      </c>
      <c r="AQ142" s="99"/>
    </row>
    <row r="143" spans="1:43" ht="12.75" customHeight="1" x14ac:dyDescent="0.2">
      <c r="A143" s="153"/>
      <c r="B143" s="138"/>
      <c r="C143" s="11" t="s">
        <v>3</v>
      </c>
      <c r="D143" s="98">
        <v>0</v>
      </c>
      <c r="E143" s="98">
        <v>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v>0</v>
      </c>
      <c r="M143" s="98">
        <v>0</v>
      </c>
      <c r="N143" s="98">
        <v>0</v>
      </c>
      <c r="O143" s="98">
        <v>0</v>
      </c>
      <c r="P143" s="98">
        <v>0</v>
      </c>
      <c r="Q143" s="98">
        <v>0</v>
      </c>
      <c r="R143" s="98">
        <v>0</v>
      </c>
      <c r="S143" s="98">
        <v>0</v>
      </c>
      <c r="T143" s="98">
        <v>0</v>
      </c>
      <c r="U143" s="98">
        <v>0</v>
      </c>
      <c r="V143" s="98">
        <v>0</v>
      </c>
      <c r="W143" s="98">
        <v>0</v>
      </c>
      <c r="X143" s="98">
        <v>0</v>
      </c>
      <c r="Y143" s="98">
        <v>0</v>
      </c>
      <c r="Z143" s="98">
        <v>0</v>
      </c>
      <c r="AA143" s="98">
        <v>0</v>
      </c>
      <c r="AB143" s="98">
        <v>0</v>
      </c>
      <c r="AC143" s="98">
        <v>0</v>
      </c>
      <c r="AD143" s="98">
        <v>0</v>
      </c>
      <c r="AE143" s="98">
        <v>0</v>
      </c>
      <c r="AF143" s="90">
        <v>0</v>
      </c>
      <c r="AG143" s="90">
        <v>0</v>
      </c>
      <c r="AH143" s="90">
        <v>0</v>
      </c>
      <c r="AI143" s="90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f>'Ingreso de Datos 2026'!L88</f>
        <v>0</v>
      </c>
      <c r="AO143" s="123">
        <f t="shared" si="220"/>
        <v>0</v>
      </c>
      <c r="AQ143" s="99"/>
    </row>
    <row r="144" spans="1:43" ht="18.75" customHeight="1" x14ac:dyDescent="0.2">
      <c r="A144" s="153"/>
      <c r="B144" s="137" t="s">
        <v>59</v>
      </c>
      <c r="C144" s="10" t="s">
        <v>0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97">
        <v>0</v>
      </c>
      <c r="S144" s="97">
        <v>0</v>
      </c>
      <c r="T144" s="97">
        <v>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  <c r="AC144" s="97">
        <v>0</v>
      </c>
      <c r="AD144" s="97">
        <v>0</v>
      </c>
      <c r="AE144" s="97">
        <v>0</v>
      </c>
      <c r="AF144" s="89">
        <v>0</v>
      </c>
      <c r="AG144" s="89">
        <v>0</v>
      </c>
      <c r="AH144" s="89">
        <v>0</v>
      </c>
      <c r="AI144" s="89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f>'Ingreso de Datos 2026'!L89</f>
        <v>0</v>
      </c>
      <c r="AO144" s="122">
        <f t="shared" si="220"/>
        <v>0</v>
      </c>
      <c r="AQ144" s="99"/>
    </row>
    <row r="145" spans="1:43" ht="18.75" customHeight="1" x14ac:dyDescent="0.2">
      <c r="A145" s="153"/>
      <c r="B145" s="138"/>
      <c r="C145" s="11" t="s">
        <v>3</v>
      </c>
      <c r="D145" s="98">
        <v>0</v>
      </c>
      <c r="E145" s="98">
        <v>0</v>
      </c>
      <c r="F145" s="98">
        <v>0</v>
      </c>
      <c r="G145" s="98">
        <v>0</v>
      </c>
      <c r="H145" s="98">
        <v>0</v>
      </c>
      <c r="I145" s="98">
        <v>0</v>
      </c>
      <c r="J145" s="98">
        <v>0</v>
      </c>
      <c r="K145" s="98">
        <v>0</v>
      </c>
      <c r="L145" s="98">
        <v>0</v>
      </c>
      <c r="M145" s="98">
        <v>0</v>
      </c>
      <c r="N145" s="98">
        <v>0</v>
      </c>
      <c r="O145" s="98">
        <v>0</v>
      </c>
      <c r="P145" s="98">
        <v>0</v>
      </c>
      <c r="Q145" s="98">
        <v>0</v>
      </c>
      <c r="R145" s="98">
        <v>0</v>
      </c>
      <c r="S145" s="98">
        <v>0</v>
      </c>
      <c r="T145" s="98">
        <v>0</v>
      </c>
      <c r="U145" s="98">
        <v>0</v>
      </c>
      <c r="V145" s="98">
        <v>0</v>
      </c>
      <c r="W145" s="98">
        <v>0</v>
      </c>
      <c r="X145" s="98">
        <v>0</v>
      </c>
      <c r="Y145" s="98">
        <v>0</v>
      </c>
      <c r="Z145" s="98">
        <v>0</v>
      </c>
      <c r="AA145" s="98">
        <v>0</v>
      </c>
      <c r="AB145" s="98">
        <v>0</v>
      </c>
      <c r="AC145" s="98">
        <v>0</v>
      </c>
      <c r="AD145" s="98">
        <v>0</v>
      </c>
      <c r="AE145" s="98">
        <v>0</v>
      </c>
      <c r="AF145" s="90">
        <v>0</v>
      </c>
      <c r="AG145" s="90">
        <v>0</v>
      </c>
      <c r="AH145" s="90">
        <v>0</v>
      </c>
      <c r="AI145" s="90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f>'Ingreso de Datos 2026'!L90</f>
        <v>0</v>
      </c>
      <c r="AO145" s="123">
        <f t="shared" si="220"/>
        <v>0</v>
      </c>
      <c r="AQ145" s="99"/>
    </row>
    <row r="146" spans="1:43" ht="12.75" customHeight="1" x14ac:dyDescent="0.2">
      <c r="A146" s="153"/>
      <c r="B146" s="137" t="s">
        <v>60</v>
      </c>
      <c r="C146" s="10" t="s">
        <v>0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R146" s="97">
        <v>0</v>
      </c>
      <c r="S146" s="97">
        <v>0</v>
      </c>
      <c r="T146" s="97">
        <v>0</v>
      </c>
      <c r="U146" s="97">
        <v>0</v>
      </c>
      <c r="V146" s="97">
        <v>0</v>
      </c>
      <c r="W146" s="97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  <c r="AC146" s="97">
        <v>0</v>
      </c>
      <c r="AD146" s="97">
        <v>0</v>
      </c>
      <c r="AE146" s="97">
        <v>0</v>
      </c>
      <c r="AF146" s="89">
        <v>0</v>
      </c>
      <c r="AG146" s="89">
        <v>0</v>
      </c>
      <c r="AH146" s="89">
        <v>0</v>
      </c>
      <c r="AI146" s="89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f>'Ingreso de Datos 2026'!L91</f>
        <v>0</v>
      </c>
      <c r="AO146" s="122">
        <f t="shared" si="220"/>
        <v>0</v>
      </c>
      <c r="AQ146" s="99"/>
    </row>
    <row r="147" spans="1:43" ht="12.75" customHeight="1" x14ac:dyDescent="0.2">
      <c r="A147" s="153"/>
      <c r="B147" s="138"/>
      <c r="C147" s="11" t="s">
        <v>3</v>
      </c>
      <c r="D147" s="98">
        <v>0</v>
      </c>
      <c r="E147" s="98">
        <v>0</v>
      </c>
      <c r="F147" s="98">
        <v>0</v>
      </c>
      <c r="G147" s="98">
        <v>0</v>
      </c>
      <c r="H147" s="98">
        <v>0</v>
      </c>
      <c r="I147" s="98">
        <v>0</v>
      </c>
      <c r="J147" s="98">
        <v>0</v>
      </c>
      <c r="K147" s="98">
        <v>0</v>
      </c>
      <c r="L147" s="98">
        <v>0</v>
      </c>
      <c r="M147" s="98">
        <v>0</v>
      </c>
      <c r="N147" s="98">
        <v>0</v>
      </c>
      <c r="O147" s="98">
        <v>0</v>
      </c>
      <c r="P147" s="98">
        <v>0</v>
      </c>
      <c r="Q147" s="98">
        <v>0</v>
      </c>
      <c r="R147" s="98">
        <v>0</v>
      </c>
      <c r="S147" s="98">
        <v>0</v>
      </c>
      <c r="T147" s="98">
        <v>0</v>
      </c>
      <c r="U147" s="98">
        <v>0</v>
      </c>
      <c r="V147" s="98">
        <v>0</v>
      </c>
      <c r="W147" s="98">
        <v>0</v>
      </c>
      <c r="X147" s="98">
        <v>0</v>
      </c>
      <c r="Y147" s="98">
        <v>0</v>
      </c>
      <c r="Z147" s="98">
        <v>0</v>
      </c>
      <c r="AA147" s="98">
        <v>0</v>
      </c>
      <c r="AB147" s="98">
        <v>0</v>
      </c>
      <c r="AC147" s="98">
        <v>0</v>
      </c>
      <c r="AD147" s="98">
        <v>0</v>
      </c>
      <c r="AE147" s="98">
        <v>0</v>
      </c>
      <c r="AF147" s="90">
        <v>0</v>
      </c>
      <c r="AG147" s="90">
        <v>0</v>
      </c>
      <c r="AH147" s="90">
        <v>0</v>
      </c>
      <c r="AI147" s="90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f>'Ingreso de Datos 2026'!L92</f>
        <v>0</v>
      </c>
      <c r="AO147" s="123">
        <f t="shared" si="220"/>
        <v>0</v>
      </c>
      <c r="AQ147" s="99"/>
    </row>
    <row r="148" spans="1:43" ht="18.75" customHeight="1" x14ac:dyDescent="0.2">
      <c r="A148" s="153"/>
      <c r="B148" s="137" t="s">
        <v>39</v>
      </c>
      <c r="C148" s="10" t="s">
        <v>0</v>
      </c>
      <c r="D148" s="97">
        <v>0</v>
      </c>
      <c r="E148" s="97">
        <v>0</v>
      </c>
      <c r="F148" s="97">
        <v>0</v>
      </c>
      <c r="G148" s="97">
        <v>0</v>
      </c>
      <c r="H148" s="97">
        <v>0</v>
      </c>
      <c r="I148" s="97">
        <v>0</v>
      </c>
      <c r="J148" s="97">
        <v>0</v>
      </c>
      <c r="K148" s="97">
        <v>0</v>
      </c>
      <c r="L148" s="97">
        <v>0</v>
      </c>
      <c r="M148" s="97">
        <v>0</v>
      </c>
      <c r="N148" s="97">
        <v>0</v>
      </c>
      <c r="O148" s="97">
        <v>0</v>
      </c>
      <c r="P148" s="97">
        <v>0</v>
      </c>
      <c r="Q148" s="97">
        <v>0</v>
      </c>
      <c r="R148" s="97">
        <v>0</v>
      </c>
      <c r="S148" s="97">
        <v>0</v>
      </c>
      <c r="T148" s="97">
        <v>0</v>
      </c>
      <c r="U148" s="97">
        <v>0</v>
      </c>
      <c r="V148" s="97">
        <v>0</v>
      </c>
      <c r="W148" s="97">
        <v>0</v>
      </c>
      <c r="X148" s="97">
        <v>0</v>
      </c>
      <c r="Y148" s="97">
        <v>0</v>
      </c>
      <c r="Z148" s="97">
        <v>0</v>
      </c>
      <c r="AA148" s="97">
        <v>0</v>
      </c>
      <c r="AB148" s="97">
        <v>0</v>
      </c>
      <c r="AC148" s="97">
        <v>0</v>
      </c>
      <c r="AD148" s="97">
        <v>0</v>
      </c>
      <c r="AE148" s="97">
        <v>0</v>
      </c>
      <c r="AF148" s="89">
        <v>0</v>
      </c>
      <c r="AG148" s="89">
        <v>0</v>
      </c>
      <c r="AH148" s="89">
        <v>0</v>
      </c>
      <c r="AI148" s="89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f>'Ingreso de Datos 2026'!L93</f>
        <v>0</v>
      </c>
      <c r="AO148" s="122">
        <f t="shared" si="220"/>
        <v>0</v>
      </c>
      <c r="AQ148" s="99"/>
    </row>
    <row r="149" spans="1:43" ht="18.75" customHeight="1" x14ac:dyDescent="0.2">
      <c r="A149" s="153"/>
      <c r="B149" s="138"/>
      <c r="C149" s="11" t="s">
        <v>3</v>
      </c>
      <c r="D149" s="98">
        <v>0</v>
      </c>
      <c r="E149" s="98">
        <v>0</v>
      </c>
      <c r="F149" s="98">
        <v>0</v>
      </c>
      <c r="G149" s="98">
        <v>0</v>
      </c>
      <c r="H149" s="98">
        <v>0</v>
      </c>
      <c r="I149" s="98">
        <v>0</v>
      </c>
      <c r="J149" s="98">
        <v>0</v>
      </c>
      <c r="K149" s="98">
        <v>0</v>
      </c>
      <c r="L149" s="98">
        <v>0</v>
      </c>
      <c r="M149" s="98">
        <v>0</v>
      </c>
      <c r="N149" s="98">
        <v>0</v>
      </c>
      <c r="O149" s="98">
        <v>0</v>
      </c>
      <c r="P149" s="98">
        <v>0</v>
      </c>
      <c r="Q149" s="98">
        <v>0</v>
      </c>
      <c r="R149" s="98">
        <v>0</v>
      </c>
      <c r="S149" s="98">
        <v>0</v>
      </c>
      <c r="T149" s="98">
        <v>0</v>
      </c>
      <c r="U149" s="98">
        <v>0</v>
      </c>
      <c r="V149" s="98">
        <v>0</v>
      </c>
      <c r="W149" s="98">
        <v>0</v>
      </c>
      <c r="X149" s="98">
        <v>0</v>
      </c>
      <c r="Y149" s="98">
        <v>0</v>
      </c>
      <c r="Z149" s="98">
        <v>0</v>
      </c>
      <c r="AA149" s="98">
        <v>0</v>
      </c>
      <c r="AB149" s="98">
        <v>0</v>
      </c>
      <c r="AC149" s="98">
        <v>0</v>
      </c>
      <c r="AD149" s="98">
        <v>0</v>
      </c>
      <c r="AE149" s="98">
        <v>0</v>
      </c>
      <c r="AF149" s="90">
        <v>0</v>
      </c>
      <c r="AG149" s="90">
        <v>0</v>
      </c>
      <c r="AH149" s="90">
        <v>0</v>
      </c>
      <c r="AI149" s="90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f>'Ingreso de Datos 2026'!L94</f>
        <v>0</v>
      </c>
      <c r="AO149" s="123">
        <f t="shared" si="220"/>
        <v>0</v>
      </c>
      <c r="AQ149" s="99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97">
        <v>0</v>
      </c>
      <c r="E150" s="97">
        <v>0</v>
      </c>
      <c r="F150" s="97">
        <v>0</v>
      </c>
      <c r="G150" s="97">
        <v>0</v>
      </c>
      <c r="H150" s="97">
        <v>0</v>
      </c>
      <c r="I150" s="97">
        <v>0</v>
      </c>
      <c r="J150" s="97">
        <v>0</v>
      </c>
      <c r="K150" s="97">
        <v>0</v>
      </c>
      <c r="L150" s="97">
        <v>0</v>
      </c>
      <c r="M150" s="97">
        <v>0</v>
      </c>
      <c r="N150" s="97">
        <v>0</v>
      </c>
      <c r="O150" s="97">
        <v>0</v>
      </c>
      <c r="P150" s="97">
        <v>0</v>
      </c>
      <c r="Q150" s="97">
        <v>0</v>
      </c>
      <c r="R150" s="97">
        <v>0</v>
      </c>
      <c r="S150" s="97">
        <v>0</v>
      </c>
      <c r="T150" s="97">
        <v>0</v>
      </c>
      <c r="U150" s="97">
        <v>0</v>
      </c>
      <c r="V150" s="97">
        <v>0</v>
      </c>
      <c r="W150" s="97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0</v>
      </c>
      <c r="AC150" s="97">
        <v>0</v>
      </c>
      <c r="AD150" s="97">
        <v>0</v>
      </c>
      <c r="AE150" s="97">
        <v>0</v>
      </c>
      <c r="AF150" s="89">
        <v>0</v>
      </c>
      <c r="AG150" s="89">
        <v>0</v>
      </c>
      <c r="AH150" s="89">
        <v>0</v>
      </c>
      <c r="AI150" s="89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f>'Ingreso de Datos 2026'!L95</f>
        <v>0</v>
      </c>
      <c r="AO150" s="122">
        <f t="shared" si="220"/>
        <v>0</v>
      </c>
      <c r="AQ150" s="99"/>
    </row>
    <row r="151" spans="1:43" ht="12.75" customHeight="1" x14ac:dyDescent="0.2">
      <c r="A151" s="155"/>
      <c r="B151" s="138"/>
      <c r="C151" s="11" t="s">
        <v>3</v>
      </c>
      <c r="D151" s="98">
        <v>0</v>
      </c>
      <c r="E151" s="98">
        <v>0</v>
      </c>
      <c r="F151" s="98">
        <v>0</v>
      </c>
      <c r="G151" s="98">
        <v>0</v>
      </c>
      <c r="H151" s="98">
        <v>0</v>
      </c>
      <c r="I151" s="98">
        <v>0</v>
      </c>
      <c r="J151" s="98">
        <v>0</v>
      </c>
      <c r="K151" s="98">
        <v>0</v>
      </c>
      <c r="L151" s="98">
        <v>0</v>
      </c>
      <c r="M151" s="98">
        <v>0</v>
      </c>
      <c r="N151" s="98">
        <v>0</v>
      </c>
      <c r="O151" s="98">
        <v>0</v>
      </c>
      <c r="P151" s="98">
        <v>0</v>
      </c>
      <c r="Q151" s="98">
        <v>0</v>
      </c>
      <c r="R151" s="98">
        <v>0</v>
      </c>
      <c r="S151" s="98">
        <v>0</v>
      </c>
      <c r="T151" s="98">
        <v>0</v>
      </c>
      <c r="U151" s="98">
        <v>0</v>
      </c>
      <c r="V151" s="98">
        <v>0</v>
      </c>
      <c r="W151" s="98">
        <v>0</v>
      </c>
      <c r="X151" s="98">
        <v>0</v>
      </c>
      <c r="Y151" s="98">
        <v>0</v>
      </c>
      <c r="Z151" s="98">
        <v>0</v>
      </c>
      <c r="AA151" s="98">
        <v>0</v>
      </c>
      <c r="AB151" s="98">
        <v>0</v>
      </c>
      <c r="AC151" s="98">
        <v>0</v>
      </c>
      <c r="AD151" s="98">
        <v>0</v>
      </c>
      <c r="AE151" s="98">
        <v>0</v>
      </c>
      <c r="AF151" s="90">
        <v>0</v>
      </c>
      <c r="AG151" s="90">
        <v>0</v>
      </c>
      <c r="AH151" s="90">
        <v>0</v>
      </c>
      <c r="AI151" s="90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f>'Ingreso de Datos 2026'!L96</f>
        <v>0</v>
      </c>
      <c r="AO151" s="123">
        <f t="shared" si="220"/>
        <v>0</v>
      </c>
      <c r="AQ151" s="99"/>
    </row>
    <row r="152" spans="1:43" ht="12.75" customHeight="1" x14ac:dyDescent="0.2">
      <c r="A152" s="155"/>
      <c r="B152" s="137" t="s">
        <v>6</v>
      </c>
      <c r="C152" s="10" t="s">
        <v>0</v>
      </c>
      <c r="D152" s="97">
        <v>0</v>
      </c>
      <c r="E152" s="97">
        <v>0</v>
      </c>
      <c r="F152" s="97">
        <v>0</v>
      </c>
      <c r="G152" s="97">
        <v>0</v>
      </c>
      <c r="H152" s="97">
        <v>0</v>
      </c>
      <c r="I152" s="97">
        <v>0</v>
      </c>
      <c r="J152" s="97">
        <v>0</v>
      </c>
      <c r="K152" s="97">
        <v>0</v>
      </c>
      <c r="L152" s="97">
        <v>0</v>
      </c>
      <c r="M152" s="97">
        <v>0</v>
      </c>
      <c r="N152" s="97">
        <v>0</v>
      </c>
      <c r="O152" s="97">
        <v>0</v>
      </c>
      <c r="P152" s="97">
        <v>0</v>
      </c>
      <c r="Q152" s="97">
        <v>0</v>
      </c>
      <c r="R152" s="97">
        <v>0</v>
      </c>
      <c r="S152" s="97">
        <v>0</v>
      </c>
      <c r="T152" s="97">
        <v>0</v>
      </c>
      <c r="U152" s="97">
        <v>0</v>
      </c>
      <c r="V152" s="97">
        <v>0</v>
      </c>
      <c r="W152" s="97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0</v>
      </c>
      <c r="AC152" s="97">
        <v>0</v>
      </c>
      <c r="AD152" s="97">
        <v>0</v>
      </c>
      <c r="AE152" s="97">
        <v>0</v>
      </c>
      <c r="AF152" s="89">
        <v>0</v>
      </c>
      <c r="AG152" s="89">
        <v>0</v>
      </c>
      <c r="AH152" s="89">
        <v>0</v>
      </c>
      <c r="AI152" s="89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f>'Ingreso de Datos 2026'!L97</f>
        <v>0</v>
      </c>
      <c r="AO152" s="122">
        <f t="shared" si="220"/>
        <v>0</v>
      </c>
      <c r="AQ152" s="99"/>
    </row>
    <row r="153" spans="1:43" ht="28.5" customHeight="1" x14ac:dyDescent="0.2">
      <c r="A153" s="155"/>
      <c r="B153" s="138"/>
      <c r="C153" s="11" t="s">
        <v>3</v>
      </c>
      <c r="D153" s="98">
        <v>0</v>
      </c>
      <c r="E153" s="98">
        <v>0</v>
      </c>
      <c r="F153" s="98">
        <v>0</v>
      </c>
      <c r="G153" s="98">
        <v>0</v>
      </c>
      <c r="H153" s="98">
        <v>0</v>
      </c>
      <c r="I153" s="98">
        <v>0</v>
      </c>
      <c r="J153" s="98">
        <v>0</v>
      </c>
      <c r="K153" s="98">
        <v>0</v>
      </c>
      <c r="L153" s="98">
        <v>0</v>
      </c>
      <c r="M153" s="98">
        <v>0</v>
      </c>
      <c r="N153" s="98">
        <v>0</v>
      </c>
      <c r="O153" s="98">
        <v>0</v>
      </c>
      <c r="P153" s="98">
        <v>0</v>
      </c>
      <c r="Q153" s="98">
        <v>0</v>
      </c>
      <c r="R153" s="98">
        <v>0</v>
      </c>
      <c r="S153" s="98">
        <v>0</v>
      </c>
      <c r="T153" s="98">
        <v>0</v>
      </c>
      <c r="U153" s="98">
        <v>0</v>
      </c>
      <c r="V153" s="98">
        <v>0</v>
      </c>
      <c r="W153" s="98">
        <v>0</v>
      </c>
      <c r="X153" s="98">
        <v>0</v>
      </c>
      <c r="Y153" s="98">
        <v>0</v>
      </c>
      <c r="Z153" s="98">
        <v>0</v>
      </c>
      <c r="AA153" s="98">
        <v>0</v>
      </c>
      <c r="AB153" s="98">
        <v>0</v>
      </c>
      <c r="AC153" s="98">
        <v>0</v>
      </c>
      <c r="AD153" s="98">
        <v>0</v>
      </c>
      <c r="AE153" s="98">
        <v>0</v>
      </c>
      <c r="AF153" s="90">
        <v>0</v>
      </c>
      <c r="AG153" s="90">
        <v>0</v>
      </c>
      <c r="AH153" s="90">
        <v>0</v>
      </c>
      <c r="AI153" s="90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f>'Ingreso de Datos 2026'!L98</f>
        <v>0</v>
      </c>
      <c r="AO153" s="123">
        <f t="shared" si="220"/>
        <v>0</v>
      </c>
      <c r="AQ153" s="99"/>
    </row>
    <row r="154" spans="1:43" ht="12.75" customHeight="1" x14ac:dyDescent="0.2">
      <c r="A154" s="155"/>
      <c r="B154" s="137" t="s">
        <v>62</v>
      </c>
      <c r="C154" s="10" t="s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89">
        <v>0</v>
      </c>
      <c r="AG154" s="89">
        <v>0</v>
      </c>
      <c r="AH154" s="89">
        <v>0</v>
      </c>
      <c r="AI154" s="89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f>'Ingreso de Datos 2026'!L99</f>
        <v>0</v>
      </c>
      <c r="AO154" s="122">
        <f t="shared" si="220"/>
        <v>0</v>
      </c>
      <c r="AQ154" s="99"/>
    </row>
    <row r="155" spans="1:43" ht="12.75" customHeight="1" x14ac:dyDescent="0.2">
      <c r="A155" s="155"/>
      <c r="B155" s="138"/>
      <c r="C155" s="11" t="s">
        <v>3</v>
      </c>
      <c r="D155" s="98">
        <v>0</v>
      </c>
      <c r="E155" s="98">
        <v>0</v>
      </c>
      <c r="F155" s="98">
        <v>0</v>
      </c>
      <c r="G155" s="98">
        <v>0</v>
      </c>
      <c r="H155" s="98">
        <v>0</v>
      </c>
      <c r="I155" s="98">
        <v>0</v>
      </c>
      <c r="J155" s="98">
        <v>0</v>
      </c>
      <c r="K155" s="98">
        <v>0</v>
      </c>
      <c r="L155" s="98">
        <v>0</v>
      </c>
      <c r="M155" s="98">
        <v>0</v>
      </c>
      <c r="N155" s="98">
        <v>0</v>
      </c>
      <c r="O155" s="98">
        <v>0</v>
      </c>
      <c r="P155" s="98">
        <v>0</v>
      </c>
      <c r="Q155" s="98">
        <v>0</v>
      </c>
      <c r="R155" s="98">
        <v>0</v>
      </c>
      <c r="S155" s="98">
        <v>0</v>
      </c>
      <c r="T155" s="98">
        <v>0</v>
      </c>
      <c r="U155" s="98">
        <v>0</v>
      </c>
      <c r="V155" s="98">
        <v>0</v>
      </c>
      <c r="W155" s="98">
        <v>0</v>
      </c>
      <c r="X155" s="98">
        <v>0</v>
      </c>
      <c r="Y155" s="98">
        <v>0</v>
      </c>
      <c r="Z155" s="98">
        <v>0</v>
      </c>
      <c r="AA155" s="98">
        <v>0</v>
      </c>
      <c r="AB155" s="98">
        <v>0</v>
      </c>
      <c r="AC155" s="98">
        <v>0</v>
      </c>
      <c r="AD155" s="98">
        <v>0</v>
      </c>
      <c r="AE155" s="98">
        <v>0</v>
      </c>
      <c r="AF155" s="90">
        <v>0</v>
      </c>
      <c r="AG155" s="90">
        <v>0</v>
      </c>
      <c r="AH155" s="90">
        <v>0</v>
      </c>
      <c r="AI155" s="90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f>'Ingreso de Datos 2026'!L100</f>
        <v>0</v>
      </c>
      <c r="AO155" s="123">
        <f t="shared" si="220"/>
        <v>0</v>
      </c>
      <c r="AQ155" s="99"/>
    </row>
    <row r="156" spans="1:43" ht="12.75" customHeight="1" x14ac:dyDescent="0.2">
      <c r="A156" s="155"/>
      <c r="B156" s="137" t="s">
        <v>63</v>
      </c>
      <c r="C156" s="10" t="s">
        <v>0</v>
      </c>
      <c r="D156" s="97">
        <v>0</v>
      </c>
      <c r="E156" s="97">
        <v>0</v>
      </c>
      <c r="F156" s="97">
        <v>0</v>
      </c>
      <c r="G156" s="97">
        <v>0</v>
      </c>
      <c r="H156" s="97">
        <v>0</v>
      </c>
      <c r="I156" s="97">
        <v>0</v>
      </c>
      <c r="J156" s="97">
        <v>0</v>
      </c>
      <c r="K156" s="97">
        <v>0</v>
      </c>
      <c r="L156" s="97">
        <v>0</v>
      </c>
      <c r="M156" s="97">
        <v>0</v>
      </c>
      <c r="N156" s="97">
        <v>0</v>
      </c>
      <c r="O156" s="97">
        <v>0</v>
      </c>
      <c r="P156" s="97">
        <v>0</v>
      </c>
      <c r="Q156" s="97">
        <v>0</v>
      </c>
      <c r="R156" s="97">
        <v>0</v>
      </c>
      <c r="S156" s="97">
        <v>0</v>
      </c>
      <c r="T156" s="97">
        <v>0</v>
      </c>
      <c r="U156" s="97">
        <v>0</v>
      </c>
      <c r="V156" s="97">
        <v>0</v>
      </c>
      <c r="W156" s="97">
        <v>0</v>
      </c>
      <c r="X156" s="97">
        <v>0</v>
      </c>
      <c r="Y156" s="97">
        <v>0</v>
      </c>
      <c r="Z156" s="97">
        <v>0</v>
      </c>
      <c r="AA156" s="97">
        <v>0</v>
      </c>
      <c r="AB156" s="97">
        <v>0</v>
      </c>
      <c r="AC156" s="97">
        <v>0</v>
      </c>
      <c r="AD156" s="97">
        <v>0</v>
      </c>
      <c r="AE156" s="97">
        <v>0</v>
      </c>
      <c r="AF156" s="89">
        <v>0</v>
      </c>
      <c r="AG156" s="89">
        <v>0</v>
      </c>
      <c r="AH156" s="89">
        <v>0</v>
      </c>
      <c r="AI156" s="89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f>'Ingreso de Datos 2026'!L101</f>
        <v>0</v>
      </c>
      <c r="AO156" s="122">
        <f t="shared" si="220"/>
        <v>0</v>
      </c>
      <c r="AQ156" s="99"/>
    </row>
    <row r="157" spans="1:43" ht="12.75" customHeight="1" x14ac:dyDescent="0.2">
      <c r="A157" s="155"/>
      <c r="B157" s="138"/>
      <c r="C157" s="11" t="s">
        <v>3</v>
      </c>
      <c r="D157" s="98">
        <v>0</v>
      </c>
      <c r="E157" s="98">
        <v>0</v>
      </c>
      <c r="F157" s="98">
        <v>0</v>
      </c>
      <c r="G157" s="98">
        <v>0</v>
      </c>
      <c r="H157" s="98">
        <v>0</v>
      </c>
      <c r="I157" s="98">
        <v>0</v>
      </c>
      <c r="J157" s="98">
        <v>0</v>
      </c>
      <c r="K157" s="98">
        <v>0</v>
      </c>
      <c r="L157" s="98">
        <v>0</v>
      </c>
      <c r="M157" s="98">
        <v>0</v>
      </c>
      <c r="N157" s="98">
        <v>0</v>
      </c>
      <c r="O157" s="98">
        <v>0</v>
      </c>
      <c r="P157" s="98">
        <v>0</v>
      </c>
      <c r="Q157" s="98">
        <v>0</v>
      </c>
      <c r="R157" s="98">
        <v>0</v>
      </c>
      <c r="S157" s="98">
        <v>0</v>
      </c>
      <c r="T157" s="98">
        <v>0</v>
      </c>
      <c r="U157" s="98">
        <v>0</v>
      </c>
      <c r="V157" s="98">
        <v>0</v>
      </c>
      <c r="W157" s="98">
        <v>0</v>
      </c>
      <c r="X157" s="98">
        <v>0</v>
      </c>
      <c r="Y157" s="98">
        <v>0</v>
      </c>
      <c r="Z157" s="98">
        <v>0</v>
      </c>
      <c r="AA157" s="98">
        <v>0</v>
      </c>
      <c r="AB157" s="98">
        <v>0</v>
      </c>
      <c r="AC157" s="98">
        <v>0</v>
      </c>
      <c r="AD157" s="98">
        <v>0</v>
      </c>
      <c r="AE157" s="98">
        <v>0</v>
      </c>
      <c r="AF157" s="90">
        <v>0</v>
      </c>
      <c r="AG157" s="90">
        <v>0</v>
      </c>
      <c r="AH157" s="90">
        <v>0</v>
      </c>
      <c r="AI157" s="90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f>'Ingreso de Datos 2026'!L102</f>
        <v>0</v>
      </c>
      <c r="AO157" s="123">
        <f t="shared" si="220"/>
        <v>0</v>
      </c>
      <c r="AQ157" s="99"/>
    </row>
    <row r="158" spans="1:43" ht="12.75" customHeight="1" x14ac:dyDescent="0.2">
      <c r="A158" s="155"/>
      <c r="B158" s="137" t="s">
        <v>55</v>
      </c>
      <c r="C158" s="85" t="s">
        <v>0</v>
      </c>
      <c r="D158" s="97">
        <v>0</v>
      </c>
      <c r="E158" s="97">
        <v>0</v>
      </c>
      <c r="F158" s="97">
        <v>0</v>
      </c>
      <c r="G158" s="97">
        <v>0</v>
      </c>
      <c r="H158" s="97">
        <v>0</v>
      </c>
      <c r="I158" s="97">
        <v>0</v>
      </c>
      <c r="J158" s="97">
        <v>0</v>
      </c>
      <c r="K158" s="97">
        <v>0</v>
      </c>
      <c r="L158" s="97">
        <v>0</v>
      </c>
      <c r="M158" s="97">
        <v>0</v>
      </c>
      <c r="N158" s="97">
        <v>0</v>
      </c>
      <c r="O158" s="97">
        <v>0</v>
      </c>
      <c r="P158" s="97">
        <v>0</v>
      </c>
      <c r="Q158" s="97">
        <v>0</v>
      </c>
      <c r="R158" s="97">
        <v>0</v>
      </c>
      <c r="S158" s="97">
        <v>0</v>
      </c>
      <c r="T158" s="97">
        <v>0</v>
      </c>
      <c r="U158" s="97">
        <v>0</v>
      </c>
      <c r="V158" s="97">
        <v>0</v>
      </c>
      <c r="W158" s="97">
        <v>0</v>
      </c>
      <c r="X158" s="97">
        <v>0</v>
      </c>
      <c r="Y158" s="97">
        <v>0</v>
      </c>
      <c r="Z158" s="97">
        <v>0</v>
      </c>
      <c r="AA158" s="97">
        <v>0</v>
      </c>
      <c r="AB158" s="97">
        <v>0</v>
      </c>
      <c r="AC158" s="97">
        <v>0</v>
      </c>
      <c r="AD158" s="97">
        <v>0</v>
      </c>
      <c r="AE158" s="97">
        <v>0</v>
      </c>
      <c r="AF158" s="89">
        <v>0</v>
      </c>
      <c r="AG158" s="89">
        <v>0</v>
      </c>
      <c r="AH158" s="89">
        <v>0</v>
      </c>
      <c r="AI158" s="89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f>'Ingreso de Datos 2026'!L103</f>
        <v>0</v>
      </c>
      <c r="AO158" s="122">
        <f t="shared" si="220"/>
        <v>0</v>
      </c>
      <c r="AQ158" s="99"/>
    </row>
    <row r="159" spans="1:43" ht="12" customHeight="1" x14ac:dyDescent="0.2">
      <c r="A159" s="155"/>
      <c r="B159" s="138"/>
      <c r="C159" s="11" t="s">
        <v>3</v>
      </c>
      <c r="D159" s="98">
        <v>0</v>
      </c>
      <c r="E159" s="98">
        <v>0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  <c r="N159" s="98">
        <v>0</v>
      </c>
      <c r="O159" s="98">
        <v>0</v>
      </c>
      <c r="P159" s="98">
        <v>0</v>
      </c>
      <c r="Q159" s="98">
        <v>0</v>
      </c>
      <c r="R159" s="98">
        <v>0</v>
      </c>
      <c r="S159" s="98">
        <v>0</v>
      </c>
      <c r="T159" s="98">
        <v>0</v>
      </c>
      <c r="U159" s="98">
        <v>0</v>
      </c>
      <c r="V159" s="98">
        <v>0</v>
      </c>
      <c r="W159" s="98">
        <v>0</v>
      </c>
      <c r="X159" s="98">
        <v>0</v>
      </c>
      <c r="Y159" s="98">
        <v>0</v>
      </c>
      <c r="Z159" s="98">
        <v>0</v>
      </c>
      <c r="AA159" s="98">
        <v>0</v>
      </c>
      <c r="AB159" s="98">
        <v>0</v>
      </c>
      <c r="AC159" s="98">
        <v>0</v>
      </c>
      <c r="AD159" s="98">
        <v>0</v>
      </c>
      <c r="AE159" s="98">
        <v>0</v>
      </c>
      <c r="AF159" s="90">
        <v>0</v>
      </c>
      <c r="AG159" s="90">
        <v>0</v>
      </c>
      <c r="AH159" s="90">
        <v>0</v>
      </c>
      <c r="AI159" s="90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f>'Ingreso de Datos 2026'!L104</f>
        <v>0</v>
      </c>
      <c r="AO159" s="123">
        <f t="shared" si="220"/>
        <v>0</v>
      </c>
      <c r="AQ159" s="99"/>
    </row>
    <row r="160" spans="1:43" ht="12.75" customHeight="1" x14ac:dyDescent="0.2">
      <c r="A160" s="155"/>
      <c r="B160" s="137" t="s">
        <v>68</v>
      </c>
      <c r="C160" s="10" t="s">
        <v>0</v>
      </c>
      <c r="D160" s="97">
        <v>0</v>
      </c>
      <c r="E160" s="97">
        <v>0</v>
      </c>
      <c r="F160" s="97">
        <v>0</v>
      </c>
      <c r="G160" s="97">
        <v>0</v>
      </c>
      <c r="H160" s="97">
        <v>0</v>
      </c>
      <c r="I160" s="97">
        <v>0</v>
      </c>
      <c r="J160" s="97">
        <v>0</v>
      </c>
      <c r="K160" s="97">
        <v>0</v>
      </c>
      <c r="L160" s="97">
        <v>0</v>
      </c>
      <c r="M160" s="97">
        <v>0</v>
      </c>
      <c r="N160" s="97">
        <v>0</v>
      </c>
      <c r="O160" s="97">
        <v>0</v>
      </c>
      <c r="P160" s="97">
        <v>0</v>
      </c>
      <c r="Q160" s="97">
        <v>0</v>
      </c>
      <c r="R160" s="97">
        <v>0</v>
      </c>
      <c r="S160" s="97">
        <v>0</v>
      </c>
      <c r="T160" s="97">
        <v>0</v>
      </c>
      <c r="U160" s="97">
        <v>0</v>
      </c>
      <c r="V160" s="97">
        <v>0</v>
      </c>
      <c r="W160" s="97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  <c r="AC160" s="97">
        <v>0</v>
      </c>
      <c r="AD160" s="97">
        <v>0</v>
      </c>
      <c r="AE160" s="97">
        <v>0</v>
      </c>
      <c r="AF160" s="89">
        <v>0</v>
      </c>
      <c r="AG160" s="89">
        <v>0</v>
      </c>
      <c r="AH160" s="89">
        <v>0</v>
      </c>
      <c r="AI160" s="89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f>'Ingreso de Datos 2026'!L105</f>
        <v>0</v>
      </c>
      <c r="AO160" s="122">
        <f t="shared" si="220"/>
        <v>0</v>
      </c>
      <c r="AQ160" s="99"/>
    </row>
    <row r="161" spans="1:43" ht="12.75" customHeight="1" x14ac:dyDescent="0.2">
      <c r="A161" s="156"/>
      <c r="B161" s="138"/>
      <c r="C161" s="11" t="s">
        <v>3</v>
      </c>
      <c r="D161" s="98">
        <v>0</v>
      </c>
      <c r="E161" s="98">
        <v>0</v>
      </c>
      <c r="F161" s="98">
        <v>0</v>
      </c>
      <c r="G161" s="98">
        <v>0</v>
      </c>
      <c r="H161" s="98">
        <v>0</v>
      </c>
      <c r="I161" s="98">
        <v>0</v>
      </c>
      <c r="J161" s="98">
        <v>0</v>
      </c>
      <c r="K161" s="98">
        <v>0</v>
      </c>
      <c r="L161" s="98">
        <v>0</v>
      </c>
      <c r="M161" s="98">
        <v>0</v>
      </c>
      <c r="N161" s="98">
        <v>0</v>
      </c>
      <c r="O161" s="98">
        <v>0</v>
      </c>
      <c r="P161" s="98">
        <v>0</v>
      </c>
      <c r="Q161" s="98">
        <v>0</v>
      </c>
      <c r="R161" s="98">
        <v>0</v>
      </c>
      <c r="S161" s="98">
        <v>0</v>
      </c>
      <c r="T161" s="98">
        <v>0</v>
      </c>
      <c r="U161" s="98">
        <v>0</v>
      </c>
      <c r="V161" s="98">
        <v>0</v>
      </c>
      <c r="W161" s="98">
        <v>0</v>
      </c>
      <c r="X161" s="98">
        <v>0</v>
      </c>
      <c r="Y161" s="98">
        <v>0</v>
      </c>
      <c r="Z161" s="98">
        <v>0</v>
      </c>
      <c r="AA161" s="98">
        <v>0</v>
      </c>
      <c r="AB161" s="98">
        <v>0</v>
      </c>
      <c r="AC161" s="98">
        <v>0</v>
      </c>
      <c r="AD161" s="98">
        <v>0</v>
      </c>
      <c r="AE161" s="98">
        <v>0</v>
      </c>
      <c r="AF161" s="90">
        <v>0</v>
      </c>
      <c r="AG161" s="90">
        <v>0</v>
      </c>
      <c r="AH161" s="90">
        <v>0</v>
      </c>
      <c r="AI161" s="90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f>'Ingreso de Datos 2026'!L106</f>
        <v>0</v>
      </c>
      <c r="AO161" s="123">
        <f t="shared" si="220"/>
        <v>0</v>
      </c>
      <c r="AQ161" s="99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97">
        <v>0</v>
      </c>
      <c r="E162" s="97">
        <v>0</v>
      </c>
      <c r="F162" s="97">
        <v>0</v>
      </c>
      <c r="G162" s="97">
        <v>0</v>
      </c>
      <c r="H162" s="97">
        <v>0</v>
      </c>
      <c r="I162" s="97">
        <v>0</v>
      </c>
      <c r="J162" s="97">
        <v>0</v>
      </c>
      <c r="K162" s="97">
        <v>0</v>
      </c>
      <c r="L162" s="97">
        <v>0</v>
      </c>
      <c r="M162" s="97">
        <v>0</v>
      </c>
      <c r="N162" s="97">
        <v>0</v>
      </c>
      <c r="O162" s="97">
        <v>0</v>
      </c>
      <c r="P162" s="97">
        <v>0</v>
      </c>
      <c r="Q162" s="97">
        <v>0</v>
      </c>
      <c r="R162" s="97">
        <v>0</v>
      </c>
      <c r="S162" s="97">
        <v>0</v>
      </c>
      <c r="T162" s="97">
        <v>0</v>
      </c>
      <c r="U162" s="97">
        <v>0</v>
      </c>
      <c r="V162" s="97">
        <v>0</v>
      </c>
      <c r="W162" s="97">
        <v>0</v>
      </c>
      <c r="X162" s="97">
        <v>0</v>
      </c>
      <c r="Y162" s="97">
        <v>0</v>
      </c>
      <c r="Z162" s="97">
        <v>0</v>
      </c>
      <c r="AA162" s="97">
        <v>0</v>
      </c>
      <c r="AB162" s="97">
        <v>0</v>
      </c>
      <c r="AC162" s="97">
        <v>0</v>
      </c>
      <c r="AD162" s="97">
        <v>0</v>
      </c>
      <c r="AE162" s="97">
        <v>0</v>
      </c>
      <c r="AF162" s="89">
        <v>0</v>
      </c>
      <c r="AG162" s="89">
        <v>0</v>
      </c>
      <c r="AH162" s="89">
        <v>0</v>
      </c>
      <c r="AI162" s="89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2026'!L107</f>
        <v>0</v>
      </c>
      <c r="AO162" s="122">
        <f t="shared" si="220"/>
        <v>0</v>
      </c>
      <c r="AQ162" s="99"/>
    </row>
    <row r="163" spans="1:43" ht="12.75" customHeight="1" x14ac:dyDescent="0.2">
      <c r="A163" s="153"/>
      <c r="B163" s="157"/>
      <c r="C163" s="11" t="s">
        <v>3</v>
      </c>
      <c r="D163" s="98">
        <v>0</v>
      </c>
      <c r="E163" s="98">
        <v>0</v>
      </c>
      <c r="F163" s="98">
        <v>0</v>
      </c>
      <c r="G163" s="98">
        <v>0</v>
      </c>
      <c r="H163" s="98">
        <v>0</v>
      </c>
      <c r="I163" s="98">
        <v>0</v>
      </c>
      <c r="J163" s="98">
        <v>0</v>
      </c>
      <c r="K163" s="98">
        <v>0</v>
      </c>
      <c r="L163" s="98">
        <v>0</v>
      </c>
      <c r="M163" s="98">
        <v>0</v>
      </c>
      <c r="N163" s="98">
        <v>0</v>
      </c>
      <c r="O163" s="98">
        <v>0</v>
      </c>
      <c r="P163" s="98">
        <v>0</v>
      </c>
      <c r="Q163" s="98">
        <v>0</v>
      </c>
      <c r="R163" s="98">
        <v>0</v>
      </c>
      <c r="S163" s="98">
        <v>0</v>
      </c>
      <c r="T163" s="98">
        <v>0</v>
      </c>
      <c r="U163" s="98">
        <v>0</v>
      </c>
      <c r="V163" s="98">
        <v>0</v>
      </c>
      <c r="W163" s="98">
        <v>0</v>
      </c>
      <c r="X163" s="98">
        <v>0</v>
      </c>
      <c r="Y163" s="98">
        <v>0</v>
      </c>
      <c r="Z163" s="98">
        <v>0</v>
      </c>
      <c r="AA163" s="98">
        <v>0</v>
      </c>
      <c r="AB163" s="98">
        <v>0</v>
      </c>
      <c r="AC163" s="98">
        <v>0</v>
      </c>
      <c r="AD163" s="98">
        <v>0</v>
      </c>
      <c r="AE163" s="98">
        <v>0</v>
      </c>
      <c r="AF163" s="90">
        <v>0</v>
      </c>
      <c r="AG163" s="90">
        <v>0</v>
      </c>
      <c r="AH163" s="90">
        <v>0</v>
      </c>
      <c r="AI163" s="90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2026'!L108</f>
        <v>0</v>
      </c>
      <c r="AO163" s="123">
        <f t="shared" si="220"/>
        <v>0</v>
      </c>
      <c r="AQ163" s="99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2026'!L109</f>
        <v>0</v>
      </c>
      <c r="AO164" s="122">
        <f t="shared" si="220"/>
        <v>0</v>
      </c>
      <c r="AQ164" s="99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2026'!L110</f>
        <v>0</v>
      </c>
      <c r="AO165" s="123">
        <f t="shared" si="220"/>
        <v>0</v>
      </c>
      <c r="AQ165" s="99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2:A23"/>
    <mergeCell ref="A24:A39"/>
    <mergeCell ref="A7:C8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AO7:AO8"/>
    <mergeCell ref="B12:B13"/>
    <mergeCell ref="B14:B15"/>
    <mergeCell ref="B16:B17"/>
    <mergeCell ref="B18:B19"/>
    <mergeCell ref="D7:AN7"/>
    <mergeCell ref="A40:A51"/>
    <mergeCell ref="B42:B43"/>
    <mergeCell ref="B44:B45"/>
    <mergeCell ref="B46:B47"/>
    <mergeCell ref="B48:B49"/>
    <mergeCell ref="B50:B51"/>
    <mergeCell ref="B52:B53"/>
    <mergeCell ref="A62:C63"/>
    <mergeCell ref="AO62:AO63"/>
    <mergeCell ref="A52:A55"/>
    <mergeCell ref="B54:B55"/>
    <mergeCell ref="D62:AN62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95:B96"/>
    <mergeCell ref="A95:A106"/>
    <mergeCell ref="B97:B98"/>
    <mergeCell ref="B99:B100"/>
    <mergeCell ref="B101:B102"/>
    <mergeCell ref="B103:B104"/>
    <mergeCell ref="B105:B106"/>
    <mergeCell ref="B107:B108"/>
    <mergeCell ref="A117:C118"/>
    <mergeCell ref="AO117:AO118"/>
    <mergeCell ref="A107:A110"/>
    <mergeCell ref="B109:B110"/>
    <mergeCell ref="D117:AN117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M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:AL9" si="2">AK12+AK14+AK16+AK18+AK20+AK22+AK24+AK26+AK28+AK30+AK32+AK34+AK36+AK38+AK40+AK42+AK44+AK46+AK48+AK50+AK52+AK54</f>
        <v>19800</v>
      </c>
      <c r="AL9" s="50">
        <f t="shared" si="2"/>
        <v>16868</v>
      </c>
      <c r="AM9" s="50">
        <f t="shared" si="1"/>
        <v>10473</v>
      </c>
      <c r="AN9" s="116">
        <f t="shared" ref="AN9" si="3">AN12+AN14+AN16+AN18+AN20+AN22+AN24+AN26+AN28+AN30+AN32+AN34+AN36+AN38+AN40+AN42+AN44+AN46+AN48+AN50+AN52+AN54</f>
        <v>5</v>
      </c>
      <c r="AO9" s="31">
        <f>SUM(D9:AN9)</f>
        <v>726382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558780</v>
      </c>
      <c r="E10" s="51">
        <f t="shared" si="4"/>
        <v>618980</v>
      </c>
      <c r="F10" s="51">
        <f t="shared" si="4"/>
        <v>536620</v>
      </c>
      <c r="G10" s="51">
        <f t="shared" si="4"/>
        <v>602760</v>
      </c>
      <c r="H10" s="51">
        <f t="shared" si="4"/>
        <v>759698</v>
      </c>
      <c r="I10" s="51">
        <f t="shared" si="4"/>
        <v>843870</v>
      </c>
      <c r="J10" s="51">
        <f t="shared" si="4"/>
        <v>1169506</v>
      </c>
      <c r="K10" s="51">
        <f t="shared" si="4"/>
        <v>1035260</v>
      </c>
      <c r="L10" s="51">
        <f t="shared" si="4"/>
        <v>1078927</v>
      </c>
      <c r="M10" s="51">
        <f t="shared" si="4"/>
        <v>981710</v>
      </c>
      <c r="N10" s="51">
        <f t="shared" si="4"/>
        <v>1008860</v>
      </c>
      <c r="O10" s="51">
        <f t="shared" si="4"/>
        <v>1271789</v>
      </c>
      <c r="P10" s="51">
        <f t="shared" si="4"/>
        <v>2125007</v>
      </c>
      <c r="Q10" s="51">
        <f t="shared" si="4"/>
        <v>2095184</v>
      </c>
      <c r="R10" s="51">
        <f t="shared" si="4"/>
        <v>2040944</v>
      </c>
      <c r="S10" s="51">
        <f t="shared" si="4"/>
        <v>2849781</v>
      </c>
      <c r="T10" s="51">
        <f t="shared" si="4"/>
        <v>3272584</v>
      </c>
      <c r="U10" s="51">
        <f t="shared" si="4"/>
        <v>4520510</v>
      </c>
      <c r="V10" s="51">
        <f t="shared" si="4"/>
        <v>3760996.84</v>
      </c>
      <c r="W10" s="51">
        <f t="shared" si="4"/>
        <v>7817186.96</v>
      </c>
      <c r="X10" s="51">
        <f t="shared" si="4"/>
        <v>14337572.6</v>
      </c>
      <c r="Y10" s="51">
        <f t="shared" si="4"/>
        <v>17259685.699999999</v>
      </c>
      <c r="Z10" s="51">
        <f t="shared" si="4"/>
        <v>7678099.04</v>
      </c>
      <c r="AA10" s="51">
        <f t="shared" si="4"/>
        <v>7149223.4100000001</v>
      </c>
      <c r="AB10" s="51">
        <f t="shared" si="4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M10" si="5">AD13+AD15+AD17+AD19+AD21+AD23+AD25+AD27+AD29+AD31+AD33+AD35+AD37+AD39+AD41+AD43+AD45+AD47+AD49+AD51+AD53+AD55</f>
        <v>10990841.169738423</v>
      </c>
      <c r="AE10" s="51">
        <f t="shared" si="5"/>
        <v>11181726.507997204</v>
      </c>
      <c r="AF10" s="51">
        <f t="shared" si="5"/>
        <v>8684584.7678965963</v>
      </c>
      <c r="AG10" s="51">
        <f t="shared" si="5"/>
        <v>7660436.1000834415</v>
      </c>
      <c r="AH10" s="51">
        <f t="shared" si="5"/>
        <v>9506266.2893902212</v>
      </c>
      <c r="AI10" s="51">
        <f t="shared" si="5"/>
        <v>8200475.6889999993</v>
      </c>
      <c r="AJ10" s="51">
        <f t="shared" si="5"/>
        <v>10149414.461800002</v>
      </c>
      <c r="AK10" s="51">
        <f t="shared" ref="AK10:AL10" si="6">AK13+AK15+AK17+AK19+AK21+AK23+AK25+AK27+AK29+AK31+AK33+AK35+AK37+AK39+AK41+AK43+AK45+AK47+AK49+AK51+AK53+AK55</f>
        <v>11440243.1282</v>
      </c>
      <c r="AL10" s="51">
        <f t="shared" si="6"/>
        <v>9507129.466</v>
      </c>
      <c r="AM10" s="51">
        <f t="shared" si="5"/>
        <v>6297241.6640000008</v>
      </c>
      <c r="AN10" s="51">
        <f t="shared" ref="AN10" si="7">AN13+AN15+AN17+AN19+AN21+AN23+AN25+AN27+AN29+AN31+AN33+AN35+AN37+AN39+AN41+AN43+AN45+AN47+AN49+AN51+AN53+AN55</f>
        <v>1732</v>
      </c>
      <c r="AO10" s="33">
        <f>SUM(D10:AN10)</f>
        <v>196051936.46067742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1112</v>
      </c>
      <c r="E12" s="59">
        <f t="shared" si="8"/>
        <v>1098</v>
      </c>
      <c r="F12" s="59">
        <f t="shared" si="8"/>
        <v>1154</v>
      </c>
      <c r="G12" s="59">
        <f t="shared" si="8"/>
        <v>1146</v>
      </c>
      <c r="H12" s="59">
        <f t="shared" si="8"/>
        <v>1147</v>
      </c>
      <c r="I12" s="59">
        <f t="shared" si="8"/>
        <v>1488</v>
      </c>
      <c r="J12" s="59">
        <f t="shared" si="8"/>
        <v>1676</v>
      </c>
      <c r="K12" s="59">
        <f t="shared" si="8"/>
        <v>1634</v>
      </c>
      <c r="L12" s="59">
        <f t="shared" si="8"/>
        <v>1381</v>
      </c>
      <c r="M12" s="59">
        <f t="shared" si="8"/>
        <v>1516</v>
      </c>
      <c r="N12" s="59">
        <f t="shared" si="8"/>
        <v>1722</v>
      </c>
      <c r="O12" s="59">
        <f t="shared" si="8"/>
        <v>2299</v>
      </c>
      <c r="P12" s="59">
        <f t="shared" si="8"/>
        <v>2426</v>
      </c>
      <c r="Q12" s="59">
        <f t="shared" si="8"/>
        <v>2274</v>
      </c>
      <c r="R12" s="59">
        <f t="shared" si="8"/>
        <v>1911</v>
      </c>
      <c r="S12" s="59">
        <f t="shared" si="8"/>
        <v>2961</v>
      </c>
      <c r="T12" s="59">
        <f t="shared" si="8"/>
        <v>2660</v>
      </c>
      <c r="U12" s="59">
        <f t="shared" si="8"/>
        <v>2190</v>
      </c>
      <c r="V12" s="59">
        <f t="shared" si="8"/>
        <v>541</v>
      </c>
      <c r="W12" s="59">
        <f t="shared" si="8"/>
        <v>740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33076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123000</v>
      </c>
      <c r="E13" s="60">
        <f t="shared" si="14"/>
        <v>121680</v>
      </c>
      <c r="F13" s="60">
        <f t="shared" si="14"/>
        <v>127940</v>
      </c>
      <c r="G13" s="60">
        <f t="shared" si="14"/>
        <v>126860</v>
      </c>
      <c r="H13" s="60">
        <f t="shared" si="14"/>
        <v>126510</v>
      </c>
      <c r="I13" s="60">
        <f t="shared" si="14"/>
        <v>185070</v>
      </c>
      <c r="J13" s="60">
        <f t="shared" si="14"/>
        <v>223720</v>
      </c>
      <c r="K13" s="60">
        <f t="shared" si="14"/>
        <v>237300</v>
      </c>
      <c r="L13" s="60">
        <f t="shared" si="14"/>
        <v>207600</v>
      </c>
      <c r="M13" s="60">
        <f t="shared" si="14"/>
        <v>221140</v>
      </c>
      <c r="N13" s="60">
        <f t="shared" si="14"/>
        <v>258090</v>
      </c>
      <c r="O13" s="60">
        <f t="shared" si="14"/>
        <v>348440</v>
      </c>
      <c r="P13" s="60">
        <f t="shared" si="14"/>
        <v>444440</v>
      </c>
      <c r="Q13" s="60">
        <f t="shared" si="14"/>
        <v>426470</v>
      </c>
      <c r="R13" s="60">
        <f t="shared" si="14"/>
        <v>348953</v>
      </c>
      <c r="S13" s="60">
        <f t="shared" si="14"/>
        <v>529453</v>
      </c>
      <c r="T13" s="60">
        <f t="shared" si="14"/>
        <v>466020</v>
      </c>
      <c r="U13" s="60">
        <f t="shared" si="14"/>
        <v>510906</v>
      </c>
      <c r="V13" s="60">
        <f t="shared" si="14"/>
        <v>217827.34</v>
      </c>
      <c r="W13" s="60">
        <f t="shared" si="14"/>
        <v>293729.98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5545149.3200000003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140</v>
      </c>
      <c r="H14" s="59">
        <f t="shared" si="19"/>
        <v>954</v>
      </c>
      <c r="I14" s="59">
        <f t="shared" si="19"/>
        <v>1221</v>
      </c>
      <c r="J14" s="59">
        <f t="shared" si="19"/>
        <v>2015</v>
      </c>
      <c r="K14" s="59">
        <f t="shared" si="19"/>
        <v>1731</v>
      </c>
      <c r="L14" s="59">
        <f t="shared" si="19"/>
        <v>1882</v>
      </c>
      <c r="M14" s="59">
        <f t="shared" si="19"/>
        <v>1227</v>
      </c>
      <c r="N14" s="59">
        <f t="shared" si="19"/>
        <v>1445</v>
      </c>
      <c r="O14" s="59">
        <f t="shared" si="19"/>
        <v>1784</v>
      </c>
      <c r="P14" s="59">
        <f t="shared" si="19"/>
        <v>1666</v>
      </c>
      <c r="Q14" s="59">
        <f t="shared" si="19"/>
        <v>1546</v>
      </c>
      <c r="R14" s="59">
        <f t="shared" si="19"/>
        <v>799</v>
      </c>
      <c r="S14" s="59">
        <f t="shared" si="19"/>
        <v>796</v>
      </c>
      <c r="T14" s="59">
        <f t="shared" si="19"/>
        <v>260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17466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2520</v>
      </c>
      <c r="H15" s="60">
        <f t="shared" si="24"/>
        <v>125928</v>
      </c>
      <c r="I15" s="60">
        <f t="shared" si="24"/>
        <v>129750</v>
      </c>
      <c r="J15" s="60">
        <f t="shared" si="24"/>
        <v>223236</v>
      </c>
      <c r="K15" s="60">
        <f t="shared" si="24"/>
        <v>222050</v>
      </c>
      <c r="L15" s="60">
        <f t="shared" si="24"/>
        <v>292957</v>
      </c>
      <c r="M15" s="60">
        <f t="shared" si="24"/>
        <v>170270</v>
      </c>
      <c r="N15" s="60">
        <f t="shared" si="24"/>
        <v>201090</v>
      </c>
      <c r="O15" s="60">
        <f t="shared" si="24"/>
        <v>267052</v>
      </c>
      <c r="P15" s="60">
        <f t="shared" si="24"/>
        <v>260055</v>
      </c>
      <c r="Q15" s="60">
        <f t="shared" si="24"/>
        <v>238455</v>
      </c>
      <c r="R15" s="60">
        <f t="shared" si="24"/>
        <v>113432</v>
      </c>
      <c r="S15" s="60">
        <f t="shared" si="24"/>
        <v>129900</v>
      </c>
      <c r="T15" s="60">
        <f t="shared" si="24"/>
        <v>71770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2448465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300</v>
      </c>
      <c r="J16" s="59">
        <f t="shared" si="29"/>
        <v>1176</v>
      </c>
      <c r="K16" s="59">
        <f t="shared" si="29"/>
        <v>714</v>
      </c>
      <c r="L16" s="59">
        <f t="shared" si="29"/>
        <v>1096</v>
      </c>
      <c r="M16" s="59">
        <f t="shared" si="29"/>
        <v>1206</v>
      </c>
      <c r="N16" s="59">
        <f t="shared" si="29"/>
        <v>729</v>
      </c>
      <c r="O16" s="59">
        <f t="shared" si="29"/>
        <v>1345</v>
      </c>
      <c r="P16" s="59">
        <f t="shared" si="29"/>
        <v>1933</v>
      </c>
      <c r="Q16" s="59">
        <f t="shared" si="29"/>
        <v>2464</v>
      </c>
      <c r="R16" s="59">
        <f t="shared" si="29"/>
        <v>131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11094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42000</v>
      </c>
      <c r="J17" s="60">
        <f t="shared" si="34"/>
        <v>164640</v>
      </c>
      <c r="K17" s="60">
        <f t="shared" si="34"/>
        <v>99960</v>
      </c>
      <c r="L17" s="60">
        <f t="shared" si="34"/>
        <v>153440</v>
      </c>
      <c r="M17" s="60">
        <f t="shared" si="34"/>
        <v>169680</v>
      </c>
      <c r="N17" s="60">
        <f t="shared" si="34"/>
        <v>103020</v>
      </c>
      <c r="O17" s="60">
        <f t="shared" si="34"/>
        <v>190300</v>
      </c>
      <c r="P17" s="60">
        <f t="shared" si="34"/>
        <v>231960</v>
      </c>
      <c r="Q17" s="60">
        <f t="shared" si="34"/>
        <v>295680</v>
      </c>
      <c r="R17" s="60">
        <f t="shared" si="34"/>
        <v>15720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1466400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587</v>
      </c>
      <c r="P18" s="59">
        <f t="shared" si="39"/>
        <v>2587</v>
      </c>
      <c r="Q18" s="59">
        <f t="shared" si="39"/>
        <v>2968</v>
      </c>
      <c r="R18" s="59">
        <f t="shared" si="39"/>
        <v>3831</v>
      </c>
      <c r="S18" s="59">
        <f t="shared" si="39"/>
        <v>4794</v>
      </c>
      <c r="T18" s="59">
        <f t="shared" si="39"/>
        <v>4926</v>
      </c>
      <c r="U18" s="59">
        <f t="shared" si="39"/>
        <v>4283</v>
      </c>
      <c r="V18" s="59">
        <f t="shared" si="39"/>
        <v>6464</v>
      </c>
      <c r="W18" s="59">
        <f t="shared" si="39"/>
        <v>7810</v>
      </c>
      <c r="X18" s="14">
        <f t="shared" si="39"/>
        <v>23583</v>
      </c>
      <c r="Y18" s="14">
        <f t="shared" si="39"/>
        <v>24910</v>
      </c>
      <c r="Z18" s="14">
        <f t="shared" si="39"/>
        <v>5765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92508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156217</v>
      </c>
      <c r="P19" s="60">
        <f t="shared" si="44"/>
        <v>706892</v>
      </c>
      <c r="Q19" s="60">
        <f t="shared" si="44"/>
        <v>800236</v>
      </c>
      <c r="R19" s="60">
        <f t="shared" si="44"/>
        <v>1056682</v>
      </c>
      <c r="S19" s="60">
        <f t="shared" si="44"/>
        <v>1369501</v>
      </c>
      <c r="T19" s="60">
        <f t="shared" si="44"/>
        <v>1518760</v>
      </c>
      <c r="U19" s="60">
        <f t="shared" si="44"/>
        <v>1826667</v>
      </c>
      <c r="V19" s="60">
        <f t="shared" si="44"/>
        <v>2781305</v>
      </c>
      <c r="W19" s="60">
        <f t="shared" si="44"/>
        <v>3984150</v>
      </c>
      <c r="X19" s="15">
        <f t="shared" si="44"/>
        <v>11585056.6</v>
      </c>
      <c r="Y19" s="15">
        <f t="shared" si="44"/>
        <v>14216168.699999999</v>
      </c>
      <c r="Z19" s="15">
        <f t="shared" si="44"/>
        <v>3832211.53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43833846.829999998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3016</v>
      </c>
      <c r="AA20" s="14">
        <f t="shared" si="49"/>
        <v>4969</v>
      </c>
      <c r="AB20" s="14">
        <f t="shared" si="49"/>
        <v>4135</v>
      </c>
      <c r="AC20" s="14">
        <f t="shared" si="49"/>
        <v>4382</v>
      </c>
      <c r="AD20" s="14">
        <f t="shared" si="49"/>
        <v>3004</v>
      </c>
      <c r="AE20" s="14">
        <f t="shared" si="49"/>
        <v>4997</v>
      </c>
      <c r="AF20" s="14">
        <f t="shared" si="49"/>
        <v>3178</v>
      </c>
      <c r="AG20" s="14">
        <f t="shared" ref="AG20:AH20" si="50">AG75+AG130</f>
        <v>3209</v>
      </c>
      <c r="AH20" s="14">
        <f t="shared" si="50"/>
        <v>3020</v>
      </c>
      <c r="AI20" s="14">
        <f t="shared" ref="AI20:AJ25" si="51">AI75+AI130</f>
        <v>2692</v>
      </c>
      <c r="AJ20" s="14">
        <f t="shared" si="51"/>
        <v>3701</v>
      </c>
      <c r="AK20" s="14">
        <f t="shared" ref="AK20:AL20" si="52">AK75+AK130</f>
        <v>4842</v>
      </c>
      <c r="AL20" s="14">
        <f t="shared" si="52"/>
        <v>2577</v>
      </c>
      <c r="AM20" s="14">
        <f t="shared" si="49"/>
        <v>1217</v>
      </c>
      <c r="AN20" s="14">
        <f t="shared" ref="AN20" si="53">AN75+AN130</f>
        <v>0</v>
      </c>
      <c r="AO20" s="122">
        <f t="shared" si="13"/>
        <v>48939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1805024.98</v>
      </c>
      <c r="AA21" s="15">
        <f t="shared" si="54"/>
        <v>3416942</v>
      </c>
      <c r="AB21" s="15">
        <f t="shared" si="54"/>
        <v>3109783.3798728362</v>
      </c>
      <c r="AC21" s="15">
        <f t="shared" si="54"/>
        <v>3832497.1266987105</v>
      </c>
      <c r="AD21" s="15">
        <f t="shared" si="54"/>
        <v>3127856.5397384241</v>
      </c>
      <c r="AE21" s="15">
        <f t="shared" si="54"/>
        <v>4509168.9329972044</v>
      </c>
      <c r="AF21" s="15">
        <f t="shared" si="54"/>
        <v>2962748.2378965952</v>
      </c>
      <c r="AG21" s="15">
        <f t="shared" ref="AG21:AH21" si="55">AG76+AG131</f>
        <v>3188643.3030834417</v>
      </c>
      <c r="AH21" s="15">
        <f t="shared" si="55"/>
        <v>3269376.4693902205</v>
      </c>
      <c r="AI21" s="15">
        <f t="shared" si="51"/>
        <v>2916813.7560000001</v>
      </c>
      <c r="AJ21" s="15">
        <f t="shared" si="51"/>
        <v>5407508.1317999996</v>
      </c>
      <c r="AK21" s="15">
        <f t="shared" ref="AK21:AL21" si="56">AK76+AK131</f>
        <v>7106129.1502</v>
      </c>
      <c r="AL21" s="15">
        <f t="shared" si="56"/>
        <v>4647291.307</v>
      </c>
      <c r="AM21" s="15">
        <f t="shared" ref="AM21:AN25" si="57">AM76+AM131</f>
        <v>3020059.7740000002</v>
      </c>
      <c r="AN21" s="15">
        <f t="shared" si="57"/>
        <v>0</v>
      </c>
      <c r="AO21" s="123">
        <f t="shared" si="13"/>
        <v>52319843.088677436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607</v>
      </c>
      <c r="AE22" s="14">
        <f t="shared" si="58"/>
        <v>380</v>
      </c>
      <c r="AF22" s="14">
        <f t="shared" si="58"/>
        <v>576</v>
      </c>
      <c r="AG22" s="14">
        <f t="shared" si="58"/>
        <v>277</v>
      </c>
      <c r="AH22" s="14">
        <f t="shared" si="58"/>
        <v>298</v>
      </c>
      <c r="AI22" s="14">
        <f t="shared" si="51"/>
        <v>32</v>
      </c>
      <c r="AJ22" s="14">
        <f t="shared" si="51"/>
        <v>25</v>
      </c>
      <c r="AK22" s="14">
        <f t="shared" ref="AK22:AL22" si="59">AK77+AK132</f>
        <v>74</v>
      </c>
      <c r="AL22" s="14">
        <f t="shared" si="59"/>
        <v>75</v>
      </c>
      <c r="AM22" s="14">
        <f t="shared" si="57"/>
        <v>31</v>
      </c>
      <c r="AN22" s="14">
        <f t="shared" si="57"/>
        <v>0</v>
      </c>
      <c r="AO22" s="122">
        <f t="shared" si="13"/>
        <v>2375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787667.85</v>
      </c>
      <c r="AE23" s="15">
        <f t="shared" si="60"/>
        <v>509063.67000000004</v>
      </c>
      <c r="AF23" s="15">
        <f t="shared" si="60"/>
        <v>508829.53</v>
      </c>
      <c r="AG23" s="15">
        <f t="shared" si="60"/>
        <v>215807.12700000001</v>
      </c>
      <c r="AH23" s="15">
        <f t="shared" si="60"/>
        <v>435254.25999999995</v>
      </c>
      <c r="AI23" s="15">
        <f t="shared" si="51"/>
        <v>77082.460000000006</v>
      </c>
      <c r="AJ23" s="15">
        <f t="shared" si="51"/>
        <v>191286.81999999998</v>
      </c>
      <c r="AK23" s="15">
        <f t="shared" ref="AK23:AL23" si="61">AK78+AK133</f>
        <v>366089.42999999993</v>
      </c>
      <c r="AL23" s="15">
        <f t="shared" si="61"/>
        <v>133809.16000000003</v>
      </c>
      <c r="AM23" s="15">
        <f t="shared" si="57"/>
        <v>86665.970000000016</v>
      </c>
      <c r="AN23" s="15">
        <f t="shared" si="57"/>
        <v>0</v>
      </c>
      <c r="AO23" s="123">
        <f t="shared" si="13"/>
        <v>3311556.2770000002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2241</v>
      </c>
      <c r="E24" s="59">
        <f t="shared" si="62"/>
        <v>2817</v>
      </c>
      <c r="F24" s="59">
        <f t="shared" si="62"/>
        <v>2101</v>
      </c>
      <c r="G24" s="59">
        <f t="shared" si="62"/>
        <v>2647</v>
      </c>
      <c r="H24" s="59">
        <f t="shared" si="62"/>
        <v>2949</v>
      </c>
      <c r="I24" s="59">
        <f t="shared" si="62"/>
        <v>3073</v>
      </c>
      <c r="J24" s="59">
        <f t="shared" si="62"/>
        <v>3657</v>
      </c>
      <c r="K24" s="59">
        <f t="shared" si="62"/>
        <v>3176</v>
      </c>
      <c r="L24" s="59">
        <f t="shared" si="62"/>
        <v>3131</v>
      </c>
      <c r="M24" s="59">
        <f t="shared" si="62"/>
        <v>2485</v>
      </c>
      <c r="N24" s="59">
        <f t="shared" si="62"/>
        <v>2771</v>
      </c>
      <c r="O24" s="59">
        <f t="shared" si="62"/>
        <v>1539</v>
      </c>
      <c r="P24" s="59">
        <f t="shared" si="62"/>
        <v>924</v>
      </c>
      <c r="Q24" s="59">
        <f t="shared" si="62"/>
        <v>906</v>
      </c>
      <c r="R24" s="59">
        <f t="shared" si="62"/>
        <v>6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34423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300980</v>
      </c>
      <c r="E25" s="60">
        <f t="shared" si="64"/>
        <v>362900</v>
      </c>
      <c r="F25" s="60">
        <f t="shared" si="64"/>
        <v>271880</v>
      </c>
      <c r="G25" s="60">
        <f t="shared" si="64"/>
        <v>330340</v>
      </c>
      <c r="H25" s="60">
        <f t="shared" si="64"/>
        <v>346160</v>
      </c>
      <c r="I25" s="60">
        <f t="shared" si="64"/>
        <v>364200</v>
      </c>
      <c r="J25" s="60">
        <f t="shared" si="64"/>
        <v>405180</v>
      </c>
      <c r="K25" s="60">
        <f t="shared" si="64"/>
        <v>353010</v>
      </c>
      <c r="L25" s="60">
        <f t="shared" si="64"/>
        <v>347790</v>
      </c>
      <c r="M25" s="60">
        <f t="shared" si="64"/>
        <v>282460</v>
      </c>
      <c r="N25" s="60">
        <f t="shared" si="64"/>
        <v>313060</v>
      </c>
      <c r="O25" s="60">
        <f t="shared" si="64"/>
        <v>174890</v>
      </c>
      <c r="P25" s="60">
        <f t="shared" si="64"/>
        <v>97130</v>
      </c>
      <c r="Q25" s="60">
        <f t="shared" si="64"/>
        <v>99540</v>
      </c>
      <c r="R25" s="60">
        <f t="shared" si="64"/>
        <v>1200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4050720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1685</v>
      </c>
      <c r="E26" s="59">
        <f t="shared" si="66"/>
        <v>1680</v>
      </c>
      <c r="F26" s="59">
        <f t="shared" si="66"/>
        <v>1710</v>
      </c>
      <c r="G26" s="59">
        <f t="shared" si="66"/>
        <v>1788</v>
      </c>
      <c r="H26" s="59">
        <f t="shared" si="66"/>
        <v>1790</v>
      </c>
      <c r="I26" s="59">
        <f t="shared" si="66"/>
        <v>1365</v>
      </c>
      <c r="J26" s="59">
        <f t="shared" si="66"/>
        <v>1697</v>
      </c>
      <c r="K26" s="59">
        <f t="shared" si="66"/>
        <v>1366</v>
      </c>
      <c r="L26" s="59">
        <f t="shared" si="66"/>
        <v>820</v>
      </c>
      <c r="M26" s="59">
        <f t="shared" si="66"/>
        <v>1529</v>
      </c>
      <c r="N26" s="59">
        <f t="shared" si="66"/>
        <v>1439</v>
      </c>
      <c r="O26" s="59">
        <f t="shared" si="66"/>
        <v>1409</v>
      </c>
      <c r="P26" s="59">
        <f t="shared" si="66"/>
        <v>4126</v>
      </c>
      <c r="Q26" s="59">
        <f t="shared" si="66"/>
        <v>2375</v>
      </c>
      <c r="R26" s="59">
        <f t="shared" si="66"/>
        <v>119</v>
      </c>
      <c r="S26" s="59">
        <f t="shared" si="66"/>
        <v>874</v>
      </c>
      <c r="T26" s="59">
        <f t="shared" si="66"/>
        <v>420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26192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134800</v>
      </c>
      <c r="E27" s="60">
        <f t="shared" si="71"/>
        <v>134400</v>
      </c>
      <c r="F27" s="60">
        <f t="shared" si="71"/>
        <v>136800</v>
      </c>
      <c r="G27" s="60">
        <f t="shared" si="71"/>
        <v>143040</v>
      </c>
      <c r="H27" s="60">
        <f t="shared" si="71"/>
        <v>161100</v>
      </c>
      <c r="I27" s="60">
        <f t="shared" si="71"/>
        <v>122850</v>
      </c>
      <c r="J27" s="60">
        <f t="shared" si="71"/>
        <v>152730</v>
      </c>
      <c r="K27" s="60">
        <f t="shared" si="71"/>
        <v>122940</v>
      </c>
      <c r="L27" s="60">
        <f t="shared" si="71"/>
        <v>76400</v>
      </c>
      <c r="M27" s="60">
        <f t="shared" si="71"/>
        <v>137610</v>
      </c>
      <c r="N27" s="60">
        <f t="shared" si="71"/>
        <v>129510</v>
      </c>
      <c r="O27" s="60">
        <f t="shared" si="71"/>
        <v>128610</v>
      </c>
      <c r="P27" s="60">
        <f t="shared" si="71"/>
        <v>372220</v>
      </c>
      <c r="Q27" s="60">
        <f t="shared" si="71"/>
        <v>215750</v>
      </c>
      <c r="R27" s="60">
        <f t="shared" si="71"/>
        <v>10710</v>
      </c>
      <c r="S27" s="60">
        <f t="shared" si="71"/>
        <v>78660</v>
      </c>
      <c r="T27" s="60">
        <f t="shared" si="71"/>
        <v>37800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2295930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6</v>
      </c>
      <c r="M28" s="59">
        <f t="shared" si="76"/>
        <v>5</v>
      </c>
      <c r="N28" s="59">
        <f t="shared" si="76"/>
        <v>37</v>
      </c>
      <c r="O28" s="59">
        <f t="shared" si="76"/>
        <v>52</v>
      </c>
      <c r="P28" s="59">
        <f t="shared" si="76"/>
        <v>103</v>
      </c>
      <c r="Q28" s="59">
        <f t="shared" si="76"/>
        <v>170</v>
      </c>
      <c r="R28" s="59">
        <f t="shared" si="76"/>
        <v>263</v>
      </c>
      <c r="S28" s="59">
        <f t="shared" si="76"/>
        <v>253</v>
      </c>
      <c r="T28" s="59">
        <f t="shared" si="76"/>
        <v>268</v>
      </c>
      <c r="U28" s="59">
        <f t="shared" si="76"/>
        <v>198</v>
      </c>
      <c r="V28" s="59">
        <f t="shared" si="76"/>
        <v>206</v>
      </c>
      <c r="W28" s="59">
        <f t="shared" si="76"/>
        <v>80</v>
      </c>
      <c r="X28" s="14">
        <f t="shared" si="76"/>
        <v>17</v>
      </c>
      <c r="Y28" s="14">
        <f t="shared" si="76"/>
        <v>27</v>
      </c>
      <c r="Z28" s="14">
        <f t="shared" si="76"/>
        <v>26</v>
      </c>
      <c r="AA28" s="14">
        <f t="shared" si="76"/>
        <v>83</v>
      </c>
      <c r="AB28" s="14">
        <f t="shared" si="76"/>
        <v>76</v>
      </c>
      <c r="AC28" s="14">
        <f t="shared" si="76"/>
        <v>195</v>
      </c>
      <c r="AD28" s="14">
        <f t="shared" si="76"/>
        <v>170</v>
      </c>
      <c r="AE28" s="14">
        <f t="shared" si="76"/>
        <v>143</v>
      </c>
      <c r="AF28" s="14">
        <f t="shared" si="76"/>
        <v>92</v>
      </c>
      <c r="AG28" s="14">
        <f t="shared" ref="AG28:AH28" si="77">AG83+AG138</f>
        <v>63</v>
      </c>
      <c r="AH28" s="14">
        <f t="shared" si="77"/>
        <v>74</v>
      </c>
      <c r="AI28" s="14">
        <f t="shared" ref="AI28:AJ28" si="78">AI83+AI138</f>
        <v>125</v>
      </c>
      <c r="AJ28" s="14">
        <f t="shared" si="78"/>
        <v>122</v>
      </c>
      <c r="AK28" s="14">
        <f t="shared" ref="AK28:AL28" si="79">AK83+AK138</f>
        <v>150</v>
      </c>
      <c r="AL28" s="14">
        <f t="shared" si="79"/>
        <v>82</v>
      </c>
      <c r="AM28" s="14">
        <f t="shared" si="76"/>
        <v>96</v>
      </c>
      <c r="AN28" s="14">
        <f t="shared" ref="AN28" si="80">AN83+AN138</f>
        <v>5</v>
      </c>
      <c r="AO28" s="122">
        <f t="shared" si="13"/>
        <v>3187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740</v>
      </c>
      <c r="M29" s="60">
        <f t="shared" si="81"/>
        <v>550</v>
      </c>
      <c r="N29" s="60">
        <f t="shared" si="81"/>
        <v>4090</v>
      </c>
      <c r="O29" s="60">
        <f t="shared" si="81"/>
        <v>6280</v>
      </c>
      <c r="P29" s="60">
        <f t="shared" si="81"/>
        <v>12310</v>
      </c>
      <c r="Q29" s="60">
        <f t="shared" si="81"/>
        <v>19053</v>
      </c>
      <c r="R29" s="60">
        <f t="shared" si="81"/>
        <v>32831</v>
      </c>
      <c r="S29" s="60">
        <f t="shared" si="81"/>
        <v>32746</v>
      </c>
      <c r="T29" s="60">
        <f t="shared" si="81"/>
        <v>32778</v>
      </c>
      <c r="U29" s="60">
        <f t="shared" si="81"/>
        <v>24084</v>
      </c>
      <c r="V29" s="60">
        <f t="shared" si="81"/>
        <v>29836</v>
      </c>
      <c r="W29" s="60">
        <f t="shared" si="81"/>
        <v>11452.14</v>
      </c>
      <c r="X29" s="15">
        <f t="shared" si="81"/>
        <v>3253</v>
      </c>
      <c r="Y29" s="15">
        <f t="shared" si="81"/>
        <v>4793</v>
      </c>
      <c r="Z29" s="15">
        <f t="shared" si="81"/>
        <v>4845.8500000000004</v>
      </c>
      <c r="AA29" s="15">
        <f t="shared" si="81"/>
        <v>24357</v>
      </c>
      <c r="AB29" s="15">
        <f t="shared" si="81"/>
        <v>21506</v>
      </c>
      <c r="AC29" s="15">
        <f t="shared" si="81"/>
        <v>55272.5</v>
      </c>
      <c r="AD29" s="15">
        <f t="shared" si="81"/>
        <v>54367.5</v>
      </c>
      <c r="AE29" s="15">
        <f t="shared" si="81"/>
        <v>47806</v>
      </c>
      <c r="AF29" s="15">
        <f t="shared" si="81"/>
        <v>30468</v>
      </c>
      <c r="AG29" s="15">
        <f t="shared" ref="AG29:AH29" si="82">AG84+AG139</f>
        <v>20812</v>
      </c>
      <c r="AH29" s="15">
        <f t="shared" si="82"/>
        <v>23057</v>
      </c>
      <c r="AI29" s="15">
        <f t="shared" ref="AI29:AJ29" si="83">AI84+AI139</f>
        <v>39705</v>
      </c>
      <c r="AJ29" s="15">
        <f t="shared" si="83"/>
        <v>40268</v>
      </c>
      <c r="AK29" s="15">
        <f t="shared" ref="AK29:AL29" si="84">AK84+AK139</f>
        <v>49154</v>
      </c>
      <c r="AL29" s="15">
        <f t="shared" si="84"/>
        <v>25785</v>
      </c>
      <c r="AM29" s="15">
        <f t="shared" si="81"/>
        <v>29128</v>
      </c>
      <c r="AN29" s="15">
        <f t="shared" ref="AN29" si="85">AN84+AN139</f>
        <v>1732</v>
      </c>
      <c r="AO29" s="123">
        <f t="shared" si="13"/>
        <v>683059.99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3968</v>
      </c>
      <c r="S30" s="59">
        <f t="shared" si="86"/>
        <v>5884</v>
      </c>
      <c r="T30" s="59">
        <f t="shared" si="86"/>
        <v>6686</v>
      </c>
      <c r="U30" s="59">
        <f t="shared" si="86"/>
        <v>6045</v>
      </c>
      <c r="V30" s="59">
        <f t="shared" si="86"/>
        <v>2469</v>
      </c>
      <c r="W30" s="59">
        <f t="shared" si="86"/>
        <v>2735</v>
      </c>
      <c r="X30" s="14">
        <f t="shared" si="86"/>
        <v>3306</v>
      </c>
      <c r="Y30" s="14">
        <f t="shared" si="86"/>
        <v>1444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32537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457120</v>
      </c>
      <c r="S31" s="60">
        <f t="shared" si="91"/>
        <v>667710</v>
      </c>
      <c r="T31" s="60">
        <f t="shared" si="91"/>
        <v>746468</v>
      </c>
      <c r="U31" s="60">
        <f t="shared" si="91"/>
        <v>825265</v>
      </c>
      <c r="V31" s="60">
        <f t="shared" si="91"/>
        <v>383937.5</v>
      </c>
      <c r="W31" s="60">
        <f t="shared" si="91"/>
        <v>483781.25</v>
      </c>
      <c r="X31" s="15">
        <f t="shared" si="91"/>
        <v>581406</v>
      </c>
      <c r="Y31" s="15">
        <f t="shared" si="91"/>
        <v>520500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4666187.75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5588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5588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2310300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2310300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3191</v>
      </c>
      <c r="Z34" s="14">
        <f t="shared" si="106"/>
        <v>4298</v>
      </c>
      <c r="AA34" s="14">
        <f t="shared" si="106"/>
        <v>5320</v>
      </c>
      <c r="AB34" s="14">
        <f t="shared" si="106"/>
        <v>4741</v>
      </c>
      <c r="AC34" s="14">
        <f t="shared" si="106"/>
        <v>4665</v>
      </c>
      <c r="AD34" s="14">
        <f t="shared" si="106"/>
        <v>3009</v>
      </c>
      <c r="AE34" s="14">
        <f t="shared" si="106"/>
        <v>2584</v>
      </c>
      <c r="AF34" s="14">
        <f t="shared" si="106"/>
        <v>2350</v>
      </c>
      <c r="AG34" s="14">
        <f t="shared" ref="AG34:AH34" si="107">AG89+AG144</f>
        <v>1863</v>
      </c>
      <c r="AH34" s="14">
        <f t="shared" si="107"/>
        <v>2107</v>
      </c>
      <c r="AI34" s="14">
        <f t="shared" ref="AI34:AJ34" si="108">AI89+AI144</f>
        <v>1739</v>
      </c>
      <c r="AJ34" s="14">
        <f t="shared" si="108"/>
        <v>2009</v>
      </c>
      <c r="AK34" s="14">
        <f t="shared" ref="AK34:AL34" si="109">AK89+AK144</f>
        <v>2412</v>
      </c>
      <c r="AL34" s="14">
        <f t="shared" si="109"/>
        <v>2404</v>
      </c>
      <c r="AM34" s="14">
        <f t="shared" si="106"/>
        <v>1167</v>
      </c>
      <c r="AN34" s="14">
        <f t="shared" ref="AN34" si="110">AN89+AN144</f>
        <v>0</v>
      </c>
      <c r="AO34" s="122">
        <f t="shared" si="13"/>
        <v>43859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837155</v>
      </c>
      <c r="Z35" s="15">
        <f t="shared" si="111"/>
        <v>1166570</v>
      </c>
      <c r="AA35" s="15">
        <f t="shared" si="111"/>
        <v>1774341.1200000001</v>
      </c>
      <c r="AB35" s="15">
        <f t="shared" si="111"/>
        <v>1665045</v>
      </c>
      <c r="AC35" s="15">
        <f t="shared" si="111"/>
        <v>1628920</v>
      </c>
      <c r="AD35" s="15">
        <f t="shared" si="111"/>
        <v>1206180</v>
      </c>
      <c r="AE35" s="15">
        <f t="shared" si="111"/>
        <v>1072229.895</v>
      </c>
      <c r="AF35" s="15">
        <f t="shared" si="111"/>
        <v>1056302</v>
      </c>
      <c r="AG35" s="15">
        <f t="shared" ref="AG35:AH35" si="112">AG90+AG145</f>
        <v>818115</v>
      </c>
      <c r="AH35" s="15">
        <f t="shared" si="112"/>
        <v>804052.16</v>
      </c>
      <c r="AI35" s="15">
        <f t="shared" ref="AI35:AJ35" si="113">AI90+AI145</f>
        <v>775840</v>
      </c>
      <c r="AJ35" s="15">
        <f t="shared" si="113"/>
        <v>865320</v>
      </c>
      <c r="AK35" s="15">
        <f t="shared" ref="AK35:AL35" si="114">AK90+AK145</f>
        <v>1135852.3500000001</v>
      </c>
      <c r="AL35" s="15">
        <f t="shared" si="114"/>
        <v>1059290</v>
      </c>
      <c r="AM35" s="15">
        <f t="shared" si="111"/>
        <v>491780</v>
      </c>
      <c r="AN35" s="15">
        <f t="shared" ref="AN35" si="115">AN90+AN145</f>
        <v>0</v>
      </c>
      <c r="AO35" s="123">
        <f t="shared" si="13"/>
        <v>16356992.525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8348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8348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3472768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3472768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7034</v>
      </c>
      <c r="AE38" s="14">
        <f t="shared" si="126"/>
        <v>4459</v>
      </c>
      <c r="AF38" s="14">
        <f t="shared" si="126"/>
        <v>4285</v>
      </c>
      <c r="AG38" s="14">
        <f t="shared" ref="AG38:AH38" si="127">AG93+AG148</f>
        <v>3813</v>
      </c>
      <c r="AH38" s="14">
        <f t="shared" si="127"/>
        <v>4959</v>
      </c>
      <c r="AI38" s="14">
        <f t="shared" ref="AI38:AJ38" si="128">AI93+AI148</f>
        <v>2822</v>
      </c>
      <c r="AJ38" s="14">
        <f t="shared" si="128"/>
        <v>2037</v>
      </c>
      <c r="AK38" s="14">
        <f t="shared" ref="AK38:AL38" si="129">AK93+AK148</f>
        <v>868</v>
      </c>
      <c r="AL38" s="14">
        <f t="shared" si="129"/>
        <v>2195</v>
      </c>
      <c r="AM38" s="14">
        <f t="shared" si="126"/>
        <v>2387</v>
      </c>
      <c r="AN38" s="14">
        <f t="shared" ref="AN38" si="130">AN93+AN148</f>
        <v>0</v>
      </c>
      <c r="AO38" s="122">
        <f t="shared" si="13"/>
        <v>34859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3270810</v>
      </c>
      <c r="AE39" s="15">
        <f t="shared" si="131"/>
        <v>2077894</v>
      </c>
      <c r="AF39" s="15">
        <f t="shared" si="131"/>
        <v>1996810</v>
      </c>
      <c r="AG39" s="15">
        <f t="shared" ref="AG39:AH39" si="132">AG94+AG149</f>
        <v>1776858</v>
      </c>
      <c r="AH39" s="15">
        <f t="shared" si="132"/>
        <v>2310894</v>
      </c>
      <c r="AI39" s="15">
        <f t="shared" ref="AI39:AJ39" si="133">AI94+AI149</f>
        <v>1419466</v>
      </c>
      <c r="AJ39" s="15">
        <f t="shared" si="133"/>
        <v>1253977.2000000002</v>
      </c>
      <c r="AK39" s="15">
        <f t="shared" ref="AK39:AL39" si="134">AK94+AK149</f>
        <v>534688</v>
      </c>
      <c r="AL39" s="15">
        <f t="shared" si="134"/>
        <v>1336755</v>
      </c>
      <c r="AM39" s="15">
        <f t="shared" si="131"/>
        <v>1453683</v>
      </c>
      <c r="AN39" s="15">
        <f t="shared" ref="AN39" si="135">AN94+AN149</f>
        <v>0</v>
      </c>
      <c r="AO39" s="123">
        <f t="shared" si="13"/>
        <v>17431835.199999999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214</v>
      </c>
      <c r="S40" s="59">
        <f t="shared" si="136"/>
        <v>1871</v>
      </c>
      <c r="T40" s="59">
        <f t="shared" si="136"/>
        <v>108</v>
      </c>
      <c r="U40" s="59">
        <f t="shared" si="136"/>
        <v>12617</v>
      </c>
      <c r="V40" s="59">
        <f t="shared" si="136"/>
        <v>6183</v>
      </c>
      <c r="W40" s="59">
        <f t="shared" si="136"/>
        <v>7174</v>
      </c>
      <c r="X40" s="14">
        <f t="shared" si="136"/>
        <v>32280</v>
      </c>
      <c r="Y40" s="14">
        <f t="shared" si="136"/>
        <v>19741</v>
      </c>
      <c r="Z40" s="14">
        <f t="shared" si="136"/>
        <v>9876</v>
      </c>
      <c r="AA40" s="14">
        <f t="shared" si="136"/>
        <v>17640</v>
      </c>
      <c r="AB40" s="14">
        <f t="shared" si="136"/>
        <v>18223</v>
      </c>
      <c r="AC40" s="14">
        <f t="shared" si="136"/>
        <v>16656</v>
      </c>
      <c r="AD40" s="14">
        <f t="shared" si="136"/>
        <v>23062</v>
      </c>
      <c r="AE40" s="14">
        <f t="shared" si="136"/>
        <v>27332</v>
      </c>
      <c r="AF40" s="14">
        <f t="shared" si="136"/>
        <v>14804</v>
      </c>
      <c r="AG40" s="14">
        <f t="shared" ref="AG40:AH40" si="137">AG95+AG150</f>
        <v>10788</v>
      </c>
      <c r="AH40" s="14">
        <f t="shared" si="137"/>
        <v>12230</v>
      </c>
      <c r="AI40" s="14">
        <f t="shared" ref="AI40:AJ40" si="138">AI95+AI150</f>
        <v>11032</v>
      </c>
      <c r="AJ40" s="14">
        <f t="shared" si="138"/>
        <v>3647</v>
      </c>
      <c r="AK40" s="14">
        <f t="shared" ref="AK40:AL40" si="139">AK95+AK150</f>
        <v>5651</v>
      </c>
      <c r="AL40" s="14">
        <f t="shared" si="139"/>
        <v>2637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253766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4296</v>
      </c>
      <c r="S41" s="60">
        <f t="shared" si="141"/>
        <v>41811</v>
      </c>
      <c r="T41" s="60">
        <f t="shared" si="141"/>
        <v>3448</v>
      </c>
      <c r="U41" s="60">
        <f t="shared" si="141"/>
        <v>903648</v>
      </c>
      <c r="V41" s="60">
        <f t="shared" si="141"/>
        <v>348091</v>
      </c>
      <c r="W41" s="60">
        <f t="shared" si="141"/>
        <v>466999.09</v>
      </c>
      <c r="X41" s="15">
        <f t="shared" si="141"/>
        <v>1998060</v>
      </c>
      <c r="Y41" s="15">
        <f t="shared" si="141"/>
        <v>1466443</v>
      </c>
      <c r="Z41" s="15">
        <f t="shared" si="141"/>
        <v>721738.2</v>
      </c>
      <c r="AA41" s="15">
        <f t="shared" si="141"/>
        <v>1585848.71</v>
      </c>
      <c r="AB41" s="15">
        <f t="shared" si="141"/>
        <v>1548062.29</v>
      </c>
      <c r="AC41" s="15">
        <f t="shared" si="141"/>
        <v>1446889.17</v>
      </c>
      <c r="AD41" s="15">
        <f t="shared" si="141"/>
        <v>2211006.33</v>
      </c>
      <c r="AE41" s="15">
        <f t="shared" si="141"/>
        <v>2583149.19</v>
      </c>
      <c r="AF41" s="15">
        <f t="shared" si="141"/>
        <v>1674962.5099999998</v>
      </c>
      <c r="AG41" s="15">
        <f t="shared" ref="AG41:AH41" si="142">AG96+AG151</f>
        <v>1144127.82</v>
      </c>
      <c r="AH41" s="15">
        <f t="shared" si="142"/>
        <v>1381984.05</v>
      </c>
      <c r="AI41" s="15">
        <f t="shared" ref="AI41:AJ41" si="143">AI96+AI151</f>
        <v>1162804.0899999999</v>
      </c>
      <c r="AJ41" s="15">
        <f t="shared" si="143"/>
        <v>789601.19</v>
      </c>
      <c r="AK41" s="15">
        <f t="shared" ref="AK41:AL41" si="144">AK96+AK151</f>
        <v>823241.25</v>
      </c>
      <c r="AL41" s="15">
        <f t="shared" si="144"/>
        <v>702285.9099999998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23008496.800000001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6881</v>
      </c>
      <c r="U42" s="59">
        <f t="shared" si="146"/>
        <v>6850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13731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395540</v>
      </c>
      <c r="U43" s="60">
        <f t="shared" si="151"/>
        <v>429940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825480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2288</v>
      </c>
      <c r="X44" s="14">
        <f t="shared" si="156"/>
        <v>1489</v>
      </c>
      <c r="Y44" s="14">
        <f t="shared" si="156"/>
        <v>1887</v>
      </c>
      <c r="Z44" s="14">
        <f t="shared" si="156"/>
        <v>1286</v>
      </c>
      <c r="AA44" s="14">
        <f t="shared" si="156"/>
        <v>3172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10122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266774.5</v>
      </c>
      <c r="X45" s="15">
        <f t="shared" si="161"/>
        <v>169797</v>
      </c>
      <c r="Y45" s="15">
        <f t="shared" si="161"/>
        <v>207744</v>
      </c>
      <c r="Z45" s="15">
        <f t="shared" si="161"/>
        <v>139238.48000000001</v>
      </c>
      <c r="AA45" s="15">
        <f t="shared" si="161"/>
        <v>347734.57999999996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1131288.56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120</v>
      </c>
      <c r="Z46" s="14">
        <f t="shared" si="166"/>
        <v>144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264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6882</v>
      </c>
      <c r="Z47" s="15">
        <f t="shared" si="171"/>
        <v>8470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15352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134</v>
      </c>
      <c r="AH48" s="86">
        <f t="shared" si="177"/>
        <v>4167</v>
      </c>
      <c r="AI48" s="86">
        <f t="shared" ref="AI48:AJ48" si="178">AI103+AI159</f>
        <v>6295</v>
      </c>
      <c r="AJ48" s="86">
        <f t="shared" si="178"/>
        <v>3828</v>
      </c>
      <c r="AK48" s="86">
        <f t="shared" ref="AK48:AL48" si="179">AK103+AK159</f>
        <v>3287</v>
      </c>
      <c r="AL48" s="86">
        <f t="shared" si="179"/>
        <v>4483</v>
      </c>
      <c r="AM48" s="86">
        <f t="shared" si="176"/>
        <v>4034</v>
      </c>
      <c r="AN48" s="86">
        <f t="shared" ref="AN48" si="180">AN103+AN159</f>
        <v>0</v>
      </c>
      <c r="AO48" s="125">
        <f t="shared" si="13"/>
        <v>26228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75597.53</v>
      </c>
      <c r="AH49" s="87">
        <f t="shared" si="182"/>
        <v>867923.63</v>
      </c>
      <c r="AI49" s="87">
        <f t="shared" ref="AI49:AJ49" si="183">AI104+AI160</f>
        <v>1335574.3899999999</v>
      </c>
      <c r="AJ49" s="87">
        <f t="shared" si="183"/>
        <v>1171963.8</v>
      </c>
      <c r="AK49" s="87">
        <f t="shared" ref="AK49:AL49" si="184">AK104+AK160</f>
        <v>957767.62799999991</v>
      </c>
      <c r="AL49" s="87">
        <f t="shared" si="184"/>
        <v>1125415.159</v>
      </c>
      <c r="AM49" s="87">
        <f t="shared" si="181"/>
        <v>915651.92</v>
      </c>
      <c r="AN49" s="87">
        <f t="shared" ref="AN49" si="185">AN104+AN160</f>
        <v>0</v>
      </c>
      <c r="AO49" s="126">
        <f t="shared" si="13"/>
        <v>6449894.0569999991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7</v>
      </c>
      <c r="AE50" s="86">
        <f t="shared" si="186"/>
        <v>160</v>
      </c>
      <c r="AF50" s="86">
        <f t="shared" si="186"/>
        <v>298</v>
      </c>
      <c r="AG50" s="86">
        <f t="shared" ref="AG50:AH50" si="187">AG105+AG161</f>
        <v>448</v>
      </c>
      <c r="AH50" s="86">
        <f t="shared" si="187"/>
        <v>131</v>
      </c>
      <c r="AI50" s="86">
        <f t="shared" ref="AI50:AJ50" si="188">AI105+AI161</f>
        <v>21</v>
      </c>
      <c r="AJ50" s="86">
        <f t="shared" si="188"/>
        <v>1</v>
      </c>
      <c r="AK50" s="86">
        <f t="shared" ref="AK50:AL50" si="189">AK105+AK161</f>
        <v>14</v>
      </c>
      <c r="AL50" s="86">
        <f t="shared" si="189"/>
        <v>4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1084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2095.9499999999998</v>
      </c>
      <c r="AE51" s="87">
        <f t="shared" si="191"/>
        <v>52470.42</v>
      </c>
      <c r="AF51" s="87">
        <f t="shared" si="191"/>
        <v>108822.48999999999</v>
      </c>
      <c r="AG51" s="87">
        <f t="shared" ref="AG51:AH51" si="192">AG106+AG162</f>
        <v>153323.51999999999</v>
      </c>
      <c r="AH51" s="87">
        <f t="shared" si="192"/>
        <v>37506.879999999997</v>
      </c>
      <c r="AI51" s="87">
        <f t="shared" ref="AI51:AJ51" si="193">AI106+AI162</f>
        <v>6333.8729999999996</v>
      </c>
      <c r="AJ51" s="87">
        <f t="shared" si="193"/>
        <v>22196.32</v>
      </c>
      <c r="AK51" s="87">
        <f t="shared" ref="AK51:AL51" si="194">AK106+AK162</f>
        <v>7061.32</v>
      </c>
      <c r="AL51" s="87">
        <f t="shared" si="194"/>
        <v>7712.9299999999994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397523.70300000004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1181</v>
      </c>
      <c r="AC52" s="14">
        <f t="shared" si="196"/>
        <v>500</v>
      </c>
      <c r="AD52" s="14">
        <f t="shared" si="196"/>
        <v>1998</v>
      </c>
      <c r="AE52" s="14">
        <f t="shared" si="196"/>
        <v>1888</v>
      </c>
      <c r="AF52" s="14">
        <f t="shared" si="196"/>
        <v>1889</v>
      </c>
      <c r="AG52" s="14">
        <f t="shared" ref="AG52:AH52" si="197">AG107+AG162</f>
        <v>1546</v>
      </c>
      <c r="AH52" s="14">
        <f t="shared" si="197"/>
        <v>1835</v>
      </c>
      <c r="AI52" s="14">
        <f t="shared" ref="AI52:AJ52" si="198">AI107+AI162</f>
        <v>2211</v>
      </c>
      <c r="AJ52" s="14">
        <f t="shared" si="198"/>
        <v>2107</v>
      </c>
      <c r="AK52" s="14">
        <f t="shared" ref="AK52:AL52" si="199">AK107+AK162</f>
        <v>2502</v>
      </c>
      <c r="AL52" s="14">
        <f t="shared" si="199"/>
        <v>2411</v>
      </c>
      <c r="AM52" s="14">
        <f t="shared" si="196"/>
        <v>1541</v>
      </c>
      <c r="AN52" s="14">
        <f t="shared" ref="AN52" si="200">AN107+AN162</f>
        <v>0</v>
      </c>
      <c r="AO52" s="122">
        <f t="shared" si="13"/>
        <v>21609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194688</v>
      </c>
      <c r="AC53" s="15">
        <f t="shared" si="201"/>
        <v>82879.199999999997</v>
      </c>
      <c r="AD53" s="15">
        <f t="shared" si="201"/>
        <v>330857</v>
      </c>
      <c r="AE53" s="15">
        <f t="shared" si="201"/>
        <v>329944.40000000002</v>
      </c>
      <c r="AF53" s="15">
        <f t="shared" si="201"/>
        <v>345642</v>
      </c>
      <c r="AG53" s="15">
        <f t="shared" ref="AG53:AH53" si="202">AG108+AG163</f>
        <v>267151.8</v>
      </c>
      <c r="AH53" s="15">
        <f t="shared" si="202"/>
        <v>330746</v>
      </c>
      <c r="AI53" s="15">
        <f t="shared" ref="AI53:AJ53" si="203">AI108+AI163</f>
        <v>415819.2</v>
      </c>
      <c r="AJ53" s="15">
        <f t="shared" si="203"/>
        <v>407293</v>
      </c>
      <c r="AK53" s="15">
        <f t="shared" ref="AK53:AL53" si="204">AK108+AK163</f>
        <v>460260</v>
      </c>
      <c r="AL53" s="15">
        <f t="shared" si="204"/>
        <v>468785</v>
      </c>
      <c r="AM53" s="15">
        <f t="shared" si="201"/>
        <v>300273</v>
      </c>
      <c r="AN53" s="15">
        <f t="shared" ref="AN53" si="205">AN108+AN163</f>
        <v>0</v>
      </c>
      <c r="AO53" s="123">
        <f t="shared" si="13"/>
        <v>3934338.6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2392</v>
      </c>
      <c r="AI54" s="59">
        <f t="shared" si="206"/>
        <v>2735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5127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45471.839999999997</v>
      </c>
      <c r="AI55" s="60">
        <f t="shared" si="209"/>
        <v>51036.92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96508.76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M64" si="212">E67+E69+E71+E73+E75+E77+E79+E81+E83+E85+E87+E89+E91+E93+E95+E97+E99+E101+E103+E105+E107+E109</f>
        <v>5595</v>
      </c>
      <c r="F64" s="50">
        <f t="shared" si="212"/>
        <v>4965</v>
      </c>
      <c r="G64" s="50">
        <f t="shared" si="212"/>
        <v>5721</v>
      </c>
      <c r="H64" s="50">
        <f t="shared" si="212"/>
        <v>6840</v>
      </c>
      <c r="I64" s="50">
        <f t="shared" si="212"/>
        <v>7447</v>
      </c>
      <c r="J64" s="50">
        <f t="shared" si="212"/>
        <v>10221</v>
      </c>
      <c r="K64" s="50">
        <f t="shared" si="212"/>
        <v>8621</v>
      </c>
      <c r="L64" s="50">
        <f t="shared" si="212"/>
        <v>8316</v>
      </c>
      <c r="M64" s="50">
        <f t="shared" si="212"/>
        <v>7968</v>
      </c>
      <c r="N64" s="50">
        <f t="shared" si="212"/>
        <v>8143</v>
      </c>
      <c r="O64" s="50">
        <f t="shared" si="212"/>
        <v>9015</v>
      </c>
      <c r="P64" s="50">
        <f t="shared" si="212"/>
        <v>13765</v>
      </c>
      <c r="Q64" s="50">
        <f t="shared" si="212"/>
        <v>12703</v>
      </c>
      <c r="R64" s="50">
        <f t="shared" si="212"/>
        <v>11242</v>
      </c>
      <c r="S64" s="50">
        <f t="shared" si="212"/>
        <v>17433</v>
      </c>
      <c r="T64" s="50">
        <f t="shared" si="212"/>
        <v>22209</v>
      </c>
      <c r="U64" s="50">
        <f t="shared" si="212"/>
        <v>32183</v>
      </c>
      <c r="V64" s="50">
        <f t="shared" si="212"/>
        <v>15863</v>
      </c>
      <c r="W64" s="50">
        <f t="shared" si="212"/>
        <v>26415</v>
      </c>
      <c r="X64" s="50">
        <f t="shared" si="212"/>
        <v>9782</v>
      </c>
      <c r="Y64" s="50">
        <f t="shared" si="212"/>
        <v>13156</v>
      </c>
      <c r="Z64" s="50">
        <f t="shared" si="212"/>
        <v>16152</v>
      </c>
      <c r="AA64" s="50">
        <f t="shared" si="212"/>
        <v>31184</v>
      </c>
      <c r="AB64" s="50">
        <f t="shared" si="212"/>
        <v>28356</v>
      </c>
      <c r="AC64" s="50">
        <f t="shared" si="212"/>
        <v>34746</v>
      </c>
      <c r="AD64" s="50">
        <f t="shared" si="212"/>
        <v>38891</v>
      </c>
      <c r="AE64" s="50">
        <f t="shared" si="212"/>
        <v>41242</v>
      </c>
      <c r="AF64" s="50">
        <f t="shared" si="212"/>
        <v>27472</v>
      </c>
      <c r="AG64" s="50">
        <f t="shared" si="212"/>
        <v>22141</v>
      </c>
      <c r="AH64" s="50">
        <f t="shared" si="212"/>
        <v>31213</v>
      </c>
      <c r="AI64" s="50">
        <f t="shared" si="212"/>
        <v>29704</v>
      </c>
      <c r="AJ64" s="50">
        <f t="shared" si="212"/>
        <v>17477</v>
      </c>
      <c r="AK64" s="50">
        <f t="shared" ref="AK64:AL64" si="213">AK67+AK69+AK71+AK73+AK75+AK77+AK79+AK81+AK83+AK85+AK87+AK89+AK91+AK93+AK95+AK97+AK99+AK101+AK103+AK105+AK107+AK109</f>
        <v>19800</v>
      </c>
      <c r="AL64" s="50">
        <f t="shared" si="213"/>
        <v>16868</v>
      </c>
      <c r="AM64" s="50">
        <f t="shared" si="212"/>
        <v>10473</v>
      </c>
      <c r="AN64" s="116">
        <f t="shared" ref="AN64" si="214">AN67+AN69+AN71+AN73+AN75+AN77+AN79+AN81+AN83+AN85+AN87+AN89+AN91+AN93+AN95+AN97+AN99+AN101+AN103+AN105+AN107+AN109</f>
        <v>5</v>
      </c>
      <c r="AO64" s="31">
        <f>SUM(D64:AN64)</f>
        <v>628365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M65" si="215">E68+E70+E72+E74+E76+E78+E80+E82+E84+E86+E88+E90+E92+E94+E96+E98+E100+E102+E104+E106+E108+E110</f>
        <v>618980</v>
      </c>
      <c r="F65" s="51">
        <f t="shared" si="215"/>
        <v>536620</v>
      </c>
      <c r="G65" s="51">
        <f t="shared" si="215"/>
        <v>602760</v>
      </c>
      <c r="H65" s="51">
        <f t="shared" si="215"/>
        <v>759698</v>
      </c>
      <c r="I65" s="51">
        <f t="shared" si="215"/>
        <v>843870</v>
      </c>
      <c r="J65" s="51">
        <f t="shared" si="215"/>
        <v>1169506</v>
      </c>
      <c r="K65" s="51">
        <f t="shared" si="215"/>
        <v>1035260</v>
      </c>
      <c r="L65" s="51">
        <f t="shared" si="215"/>
        <v>1078927</v>
      </c>
      <c r="M65" s="51">
        <f t="shared" si="215"/>
        <v>981710</v>
      </c>
      <c r="N65" s="51">
        <f t="shared" si="215"/>
        <v>1008860</v>
      </c>
      <c r="O65" s="51">
        <f t="shared" si="215"/>
        <v>1271789</v>
      </c>
      <c r="P65" s="51">
        <f t="shared" si="215"/>
        <v>2125007</v>
      </c>
      <c r="Q65" s="51">
        <f t="shared" si="215"/>
        <v>2095184</v>
      </c>
      <c r="R65" s="51">
        <f t="shared" si="215"/>
        <v>2040944</v>
      </c>
      <c r="S65" s="51">
        <f t="shared" si="215"/>
        <v>2849781</v>
      </c>
      <c r="T65" s="51">
        <f t="shared" si="215"/>
        <v>3272584</v>
      </c>
      <c r="U65" s="51">
        <f t="shared" si="215"/>
        <v>4520510</v>
      </c>
      <c r="V65" s="51">
        <f t="shared" si="215"/>
        <v>3760996.84</v>
      </c>
      <c r="W65" s="51">
        <f t="shared" si="215"/>
        <v>7817186.96</v>
      </c>
      <c r="X65" s="51">
        <f t="shared" si="215"/>
        <v>2405959.6</v>
      </c>
      <c r="Y65" s="51">
        <f t="shared" si="215"/>
        <v>2862874.7</v>
      </c>
      <c r="Z65" s="51">
        <f t="shared" si="215"/>
        <v>2929187.44</v>
      </c>
      <c r="AA65" s="51">
        <f t="shared" si="215"/>
        <v>7149223.4100000001</v>
      </c>
      <c r="AB65" s="51">
        <f t="shared" si="215"/>
        <v>6539084.6698728362</v>
      </c>
      <c r="AC65" s="51">
        <f t="shared" si="215"/>
        <v>10519225.996698709</v>
      </c>
      <c r="AD65" s="51">
        <f t="shared" si="215"/>
        <v>10990841.169738423</v>
      </c>
      <c r="AE65" s="51">
        <f t="shared" si="215"/>
        <v>10996816.507997204</v>
      </c>
      <c r="AF65" s="51">
        <f t="shared" si="215"/>
        <v>8684584.7678965963</v>
      </c>
      <c r="AG65" s="51">
        <f t="shared" si="215"/>
        <v>7660436.1000834415</v>
      </c>
      <c r="AH65" s="51">
        <f t="shared" si="215"/>
        <v>9506266.2893902212</v>
      </c>
      <c r="AI65" s="51">
        <f t="shared" si="215"/>
        <v>8200475.6889999993</v>
      </c>
      <c r="AJ65" s="51">
        <f t="shared" si="215"/>
        <v>10149414.461800002</v>
      </c>
      <c r="AK65" s="51">
        <f t="shared" ref="AK65:AL65" si="216">AK68+AK70+AK72+AK74+AK76+AK78+AK80+AK82+AK84+AK86+AK88+AK90+AK92+AK94+AK96+AK98+AK100+AK102+AK104+AK106+AK108+AK110</f>
        <v>11440243.1282</v>
      </c>
      <c r="AL65" s="51">
        <f t="shared" si="216"/>
        <v>9507129.466</v>
      </c>
      <c r="AM65" s="51">
        <f t="shared" si="215"/>
        <v>6297241.6640000008</v>
      </c>
      <c r="AN65" s="51">
        <f t="shared" ref="AN65" si="217">AN68+AN70+AN72+AN74+AN76+AN78+AN80+AN82+AN84+AN86+AN88+AN90+AN92+AN94+AN96+AN98+AN100+AN102+AN104+AN106+AN108+AN110</f>
        <v>1732</v>
      </c>
      <c r="AO65" s="33">
        <f>SUM(D65:AN65)</f>
        <v>164789690.86067742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2026'!M9</f>
        <v>0</v>
      </c>
      <c r="AO67" s="122">
        <f t="shared" ref="AO67:AO110" si="218">SUM(D67:AN67)</f>
        <v>33076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2026'!M10</f>
        <v>0</v>
      </c>
      <c r="AO68" s="123">
        <f t="shared" si="218"/>
        <v>5545149.3200000003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2026'!M11</f>
        <v>0</v>
      </c>
      <c r="AO69" s="122">
        <f t="shared" si="218"/>
        <v>17466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2026'!M12</f>
        <v>0</v>
      </c>
      <c r="AO70" s="123">
        <f t="shared" si="218"/>
        <v>2448465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2026'!M13</f>
        <v>0</v>
      </c>
      <c r="AO71" s="122">
        <f t="shared" si="218"/>
        <v>11094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2026'!M14</f>
        <v>0</v>
      </c>
      <c r="AO72" s="123">
        <f t="shared" si="218"/>
        <v>1466400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2026'!M15</f>
        <v>0</v>
      </c>
      <c r="AO73" s="122">
        <f t="shared" si="218"/>
        <v>44304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2026'!M16</f>
        <v>0</v>
      </c>
      <c r="AO74" s="123">
        <f t="shared" si="218"/>
        <v>17213557.300000001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v>2577</v>
      </c>
      <c r="AM75" s="14">
        <v>1217</v>
      </c>
      <c r="AN75" s="14">
        <f>'Ingreso de Datos 2026'!M17</f>
        <v>0</v>
      </c>
      <c r="AO75" s="122">
        <f t="shared" si="218"/>
        <v>47850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7106129.1502</v>
      </c>
      <c r="AL76" s="15">
        <v>4647291.307</v>
      </c>
      <c r="AM76" s="15">
        <v>3020059.7740000002</v>
      </c>
      <c r="AN76" s="15">
        <f>'Ingreso de Datos 2026'!M18</f>
        <v>0</v>
      </c>
      <c r="AO76" s="123">
        <f t="shared" si="218"/>
        <v>51556631.088677436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v>75</v>
      </c>
      <c r="AM77" s="17">
        <v>31</v>
      </c>
      <c r="AN77" s="17">
        <f>'Ingreso de Datos 2026'!M19</f>
        <v>0</v>
      </c>
      <c r="AO77" s="122">
        <f t="shared" si="218"/>
        <v>2375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v>133809.16000000003</v>
      </c>
      <c r="AM78" s="18">
        <v>86665.970000000016</v>
      </c>
      <c r="AN78" s="18">
        <f>'Ingreso de Datos 2026'!M20</f>
        <v>0</v>
      </c>
      <c r="AO78" s="123">
        <f t="shared" si="218"/>
        <v>3311556.2770000002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2026'!M21</f>
        <v>0</v>
      </c>
      <c r="AO79" s="122">
        <f t="shared" si="218"/>
        <v>34423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2026'!M22</f>
        <v>0</v>
      </c>
      <c r="AO80" s="123">
        <f t="shared" si="218"/>
        <v>4050720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2026'!M23</f>
        <v>0</v>
      </c>
      <c r="AO81" s="122">
        <f t="shared" si="218"/>
        <v>26192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2026'!M24</f>
        <v>0</v>
      </c>
      <c r="AO82" s="123">
        <f t="shared" si="218"/>
        <v>2295930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v>82</v>
      </c>
      <c r="AM83" s="14">
        <v>96</v>
      </c>
      <c r="AN83" s="14">
        <f>'Ingreso de Datos 2026'!M25</f>
        <v>5</v>
      </c>
      <c r="AO83" s="122">
        <f t="shared" si="218"/>
        <v>3187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v>25785</v>
      </c>
      <c r="AM84" s="15">
        <v>29128</v>
      </c>
      <c r="AN84" s="15">
        <f>'Ingreso de Datos 2026'!M26</f>
        <v>1732</v>
      </c>
      <c r="AO84" s="123">
        <f t="shared" si="218"/>
        <v>683059.99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2026'!M27</f>
        <v>0</v>
      </c>
      <c r="AO85" s="122">
        <f t="shared" si="218"/>
        <v>30208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2026'!M28</f>
        <v>0</v>
      </c>
      <c r="AO86" s="123">
        <f t="shared" si="218"/>
        <v>3990812.75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2026'!M29</f>
        <v>0</v>
      </c>
      <c r="AO87" s="122">
        <f t="shared" si="218"/>
        <v>5588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2026'!M30</f>
        <v>0</v>
      </c>
      <c r="AO88" s="123">
        <f t="shared" si="218"/>
        <v>2310300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v>2404</v>
      </c>
      <c r="AM89" s="14">
        <v>1167</v>
      </c>
      <c r="AN89" s="14">
        <f>'Ingreso de Datos 2026'!M31</f>
        <v>0</v>
      </c>
      <c r="AO89" s="122">
        <f t="shared" si="218"/>
        <v>43155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v>1059290</v>
      </c>
      <c r="AM90" s="15">
        <v>491780</v>
      </c>
      <c r="AN90" s="15">
        <f>'Ingreso de Datos 2026'!M32</f>
        <v>0</v>
      </c>
      <c r="AO90" s="123">
        <f t="shared" si="218"/>
        <v>16045882.525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2026'!M33</f>
        <v>0</v>
      </c>
      <c r="AO91" s="122">
        <f t="shared" si="218"/>
        <v>8348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2026'!M34</f>
        <v>0</v>
      </c>
      <c r="AO92" s="123">
        <f t="shared" si="218"/>
        <v>3472768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v>2195</v>
      </c>
      <c r="AM93" s="14">
        <v>2387</v>
      </c>
      <c r="AN93" s="14">
        <f>'Ingreso de Datos 2026'!M35</f>
        <v>0</v>
      </c>
      <c r="AO93" s="122">
        <f t="shared" si="218"/>
        <v>34859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v>1336755</v>
      </c>
      <c r="AM94" s="15">
        <v>1453683</v>
      </c>
      <c r="AN94" s="15">
        <f>'Ingreso de Datos 2026'!M36</f>
        <v>0</v>
      </c>
      <c r="AO94" s="123">
        <f t="shared" si="218"/>
        <v>17431835.199999999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v>2637</v>
      </c>
      <c r="AM95" s="14">
        <v>0</v>
      </c>
      <c r="AN95" s="14">
        <f>'Ingreso de Datos 2026'!M37</f>
        <v>0</v>
      </c>
      <c r="AO95" s="122">
        <f t="shared" si="218"/>
        <v>208075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v>702285.9099999998</v>
      </c>
      <c r="AM96" s="15">
        <v>0</v>
      </c>
      <c r="AN96" s="15">
        <f>'Ingreso de Datos 2026'!M38</f>
        <v>0</v>
      </c>
      <c r="AO96" s="123">
        <f t="shared" si="218"/>
        <v>20116237.73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2026'!M39</f>
        <v>0</v>
      </c>
      <c r="AO97" s="122">
        <f t="shared" si="218"/>
        <v>13731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2026'!M40</f>
        <v>0</v>
      </c>
      <c r="AO98" s="123">
        <f t="shared" si="218"/>
        <v>825480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2026'!M41</f>
        <v>0</v>
      </c>
      <c r="AO99" s="122">
        <f t="shared" si="218"/>
        <v>10122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2026'!M42</f>
        <v>0</v>
      </c>
      <c r="AO100" s="123">
        <f t="shared" si="218"/>
        <v>1131288.56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2026'!M43</f>
        <v>0</v>
      </c>
      <c r="AO101" s="122">
        <f t="shared" si="218"/>
        <v>264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2026'!M44</f>
        <v>0</v>
      </c>
      <c r="AO102" s="123">
        <f t="shared" si="218"/>
        <v>15352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v>4483</v>
      </c>
      <c r="AM103" s="14">
        <v>4034</v>
      </c>
      <c r="AN103" s="14">
        <f>'Ingreso de Datos 2026'!M45</f>
        <v>0</v>
      </c>
      <c r="AO103" s="125">
        <f t="shared" si="218"/>
        <v>26228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v>1125415.159</v>
      </c>
      <c r="AM104" s="15">
        <v>915651.92</v>
      </c>
      <c r="AN104" s="15">
        <f>'Ingreso de Datos 2026'!M46</f>
        <v>0</v>
      </c>
      <c r="AO104" s="126">
        <f t="shared" si="218"/>
        <v>6449894.0569999991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6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v>4</v>
      </c>
      <c r="AM105" s="59">
        <v>0</v>
      </c>
      <c r="AN105" s="59">
        <f>'Ingreso de Datos 2026'!M47</f>
        <v>0</v>
      </c>
      <c r="AO105" s="125">
        <f t="shared" si="218"/>
        <v>1084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7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v>7712.9299999999994</v>
      </c>
      <c r="AM106" s="60">
        <v>0</v>
      </c>
      <c r="AN106" s="60">
        <f>'Ingreso de Datos 2026'!M48</f>
        <v>0</v>
      </c>
      <c r="AO106" s="126">
        <f t="shared" si="218"/>
        <v>397523.70300000004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2502</v>
      </c>
      <c r="AL107" s="17">
        <v>2411</v>
      </c>
      <c r="AM107" s="17">
        <v>1541</v>
      </c>
      <c r="AN107" s="17">
        <f>'Ingreso de Datos 2026'!M49</f>
        <v>0</v>
      </c>
      <c r="AO107" s="122">
        <f t="shared" si="218"/>
        <v>21609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460260</v>
      </c>
      <c r="AL108" s="18">
        <v>468785</v>
      </c>
      <c r="AM108" s="18">
        <v>300273</v>
      </c>
      <c r="AN108" s="18">
        <f>'Ingreso de Datos 2026'!M50</f>
        <v>0</v>
      </c>
      <c r="AO108" s="123">
        <f t="shared" si="218"/>
        <v>3934338.6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2026'!M51</f>
        <v>0</v>
      </c>
      <c r="AO109" s="122">
        <f t="shared" si="218"/>
        <v>5127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2026'!M52</f>
        <v>0</v>
      </c>
      <c r="AO110" s="123">
        <f t="shared" si="218"/>
        <v>96508.76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50893</v>
      </c>
      <c r="Y119" s="50">
        <f t="shared" si="219"/>
        <v>38164</v>
      </c>
      <c r="Z119" s="50">
        <f t="shared" si="219"/>
        <v>8259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701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98017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11931613</v>
      </c>
      <c r="Y120" s="51">
        <f t="shared" si="222"/>
        <v>14396811</v>
      </c>
      <c r="Z120" s="51">
        <f t="shared" si="222"/>
        <v>4748911.5999999996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184910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31262245.600000001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2026'!M67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2026'!M68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2026'!M69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2026'!M70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2026'!M71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2026'!M72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2026'!M73</f>
        <v>0</v>
      </c>
      <c r="AO128" s="122">
        <f t="shared" si="225"/>
        <v>48204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2026'!M74</f>
        <v>0</v>
      </c>
      <c r="AO129" s="123">
        <f t="shared" si="225"/>
        <v>26620289.530000001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2026'!M75</f>
        <v>0</v>
      </c>
      <c r="AO130" s="122">
        <f t="shared" si="225"/>
        <v>1089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2026'!M76</f>
        <v>0</v>
      </c>
      <c r="AO131" s="123">
        <f t="shared" si="225"/>
        <v>763212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2026'!M77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2026'!M78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2026'!M79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2026'!M80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2026'!M81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2026'!M82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2026'!M83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2026'!M84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2026'!M85</f>
        <v>0</v>
      </c>
      <c r="AO140" s="122">
        <f t="shared" si="225"/>
        <v>2329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2026'!M86</f>
        <v>0</v>
      </c>
      <c r="AO141" s="123">
        <f t="shared" si="225"/>
        <v>675375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2026'!M87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2026'!M88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2026'!M89</f>
        <v>0</v>
      </c>
      <c r="AO144" s="122">
        <f t="shared" si="225"/>
        <v>704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2026'!M90</f>
        <v>0</v>
      </c>
      <c r="AO145" s="123">
        <f t="shared" si="225"/>
        <v>311110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2026'!M91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2026'!M92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2026'!M93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2026'!M94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2026'!M95</f>
        <v>0</v>
      </c>
      <c r="AO150" s="122">
        <f t="shared" si="225"/>
        <v>45691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2026'!M96</f>
        <v>0</v>
      </c>
      <c r="AO151" s="123">
        <f t="shared" si="225"/>
        <v>2892259.07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2026'!M97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2026'!M98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2026'!M99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2026'!M100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2026'!M101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2026'!M102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2026'!M103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2026'!M104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2026'!M105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2026'!M106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2026'!M107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2026'!M108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2026'!M109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2026'!M110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M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:AL9" si="2">AK12+AK14+AK16+AK18+AK20+AK22+AK24+AK26+AK28+AK30+AK32+AK34+AK36+AK38+AK40+AK42+AK44+AK46+AK48+AK50+AK52+AK54</f>
        <v>12334</v>
      </c>
      <c r="AL9" s="50">
        <f t="shared" si="2"/>
        <v>12061</v>
      </c>
      <c r="AM9" s="50">
        <f t="shared" si="1"/>
        <v>4458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422215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249030</v>
      </c>
      <c r="E10" s="51">
        <f t="shared" si="4"/>
        <v>359770</v>
      </c>
      <c r="F10" s="51">
        <f t="shared" si="4"/>
        <v>398108</v>
      </c>
      <c r="G10" s="51">
        <f t="shared" si="4"/>
        <v>459872</v>
      </c>
      <c r="H10" s="51">
        <f t="shared" si="4"/>
        <v>477506</v>
      </c>
      <c r="I10" s="51">
        <f t="shared" si="4"/>
        <v>437747</v>
      </c>
      <c r="J10" s="51">
        <f t="shared" si="4"/>
        <v>569148</v>
      </c>
      <c r="K10" s="51">
        <f t="shared" si="4"/>
        <v>619017</v>
      </c>
      <c r="L10" s="51">
        <f t="shared" si="4"/>
        <v>529630</v>
      </c>
      <c r="M10" s="51">
        <f t="shared" si="4"/>
        <v>633192</v>
      </c>
      <c r="N10" s="51">
        <f t="shared" si="4"/>
        <v>483707</v>
      </c>
      <c r="O10" s="51">
        <f t="shared" si="4"/>
        <v>761497</v>
      </c>
      <c r="P10" s="51">
        <f t="shared" si="4"/>
        <v>722837</v>
      </c>
      <c r="Q10" s="51">
        <f t="shared" si="4"/>
        <v>1172000</v>
      </c>
      <c r="R10" s="51">
        <f t="shared" si="4"/>
        <v>1408494</v>
      </c>
      <c r="S10" s="51">
        <f t="shared" si="4"/>
        <v>1333490</v>
      </c>
      <c r="T10" s="51">
        <f t="shared" si="4"/>
        <v>2315012</v>
      </c>
      <c r="U10" s="51">
        <f t="shared" si="4"/>
        <v>3705293</v>
      </c>
      <c r="V10" s="51">
        <f t="shared" si="4"/>
        <v>2452894.5</v>
      </c>
      <c r="W10" s="51">
        <f t="shared" si="4"/>
        <v>4691703.6199999992</v>
      </c>
      <c r="X10" s="51">
        <f t="shared" si="4"/>
        <v>2268736.6</v>
      </c>
      <c r="Y10" s="51">
        <f t="shared" si="4"/>
        <v>3038949.02</v>
      </c>
      <c r="Z10" s="51">
        <f t="shared" si="4"/>
        <v>3081771.56</v>
      </c>
      <c r="AA10" s="51">
        <f t="shared" si="4"/>
        <v>4093217.1</v>
      </c>
      <c r="AB10" s="51">
        <f t="shared" si="4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M10" si="5">AD13+AD15+AD17+AD19+AD21+AD23+AD25+AD27+AD29+AD31+AD33+AD35+AD37+AD39+AD41+AD43+AD45+AD47+AD49+AD51+AD53+AD55</f>
        <v>6229672.3200000003</v>
      </c>
      <c r="AE10" s="51">
        <f t="shared" si="5"/>
        <v>8403500.165000001</v>
      </c>
      <c r="AF10" s="51">
        <f t="shared" si="5"/>
        <v>5522581.9700000007</v>
      </c>
      <c r="AG10" s="51">
        <f t="shared" si="5"/>
        <v>7285604.6999999993</v>
      </c>
      <c r="AH10" s="51">
        <f t="shared" si="5"/>
        <v>6327577.8585600005</v>
      </c>
      <c r="AI10" s="51">
        <f t="shared" si="5"/>
        <v>7965165.6078000003</v>
      </c>
      <c r="AJ10" s="51">
        <f t="shared" si="5"/>
        <v>9928366.4930000007</v>
      </c>
      <c r="AK10" s="51">
        <f t="shared" ref="AK10:AL10" si="6">AK13+AK15+AK17+AK19+AK21+AK23+AK25+AK27+AK29+AK31+AK33+AK35+AK37+AK39+AK41+AK43+AK45+AK47+AK49+AK51+AK53+AK55</f>
        <v>8427753.0735000018</v>
      </c>
      <c r="AL10" s="51">
        <f t="shared" si="6"/>
        <v>8928399.8560000006</v>
      </c>
      <c r="AM10" s="51">
        <f t="shared" si="5"/>
        <v>3529351.5674000001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119064015.99090049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1244</v>
      </c>
      <c r="E12" s="59">
        <f t="shared" si="8"/>
        <v>1405</v>
      </c>
      <c r="F12" s="59">
        <f t="shared" si="8"/>
        <v>2012</v>
      </c>
      <c r="G12" s="59">
        <f t="shared" si="8"/>
        <v>1870</v>
      </c>
      <c r="H12" s="59">
        <f t="shared" si="8"/>
        <v>1809</v>
      </c>
      <c r="I12" s="59">
        <f t="shared" si="8"/>
        <v>1804</v>
      </c>
      <c r="J12" s="59">
        <f t="shared" si="8"/>
        <v>1561</v>
      </c>
      <c r="K12" s="59">
        <f t="shared" si="8"/>
        <v>1529</v>
      </c>
      <c r="L12" s="59">
        <f t="shared" si="8"/>
        <v>1536</v>
      </c>
      <c r="M12" s="59">
        <f t="shared" si="8"/>
        <v>2117</v>
      </c>
      <c r="N12" s="59">
        <f t="shared" si="8"/>
        <v>1477</v>
      </c>
      <c r="O12" s="59">
        <f t="shared" si="8"/>
        <v>2293</v>
      </c>
      <c r="P12" s="59">
        <f t="shared" si="8"/>
        <v>1669</v>
      </c>
      <c r="Q12" s="59">
        <f t="shared" si="8"/>
        <v>1012</v>
      </c>
      <c r="R12" s="59">
        <f t="shared" si="8"/>
        <v>868</v>
      </c>
      <c r="S12" s="59">
        <f t="shared" si="8"/>
        <v>1162</v>
      </c>
      <c r="T12" s="59">
        <f t="shared" si="8"/>
        <v>875</v>
      </c>
      <c r="U12" s="59">
        <f t="shared" si="8"/>
        <v>934</v>
      </c>
      <c r="V12" s="59">
        <f t="shared" si="8"/>
        <v>1076</v>
      </c>
      <c r="W12" s="59">
        <f t="shared" si="8"/>
        <v>1206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29459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137920</v>
      </c>
      <c r="E13" s="60">
        <f t="shared" si="14"/>
        <v>155610</v>
      </c>
      <c r="F13" s="60">
        <f t="shared" si="14"/>
        <v>223000</v>
      </c>
      <c r="G13" s="60">
        <f t="shared" si="14"/>
        <v>206620</v>
      </c>
      <c r="H13" s="60">
        <f t="shared" si="14"/>
        <v>200010</v>
      </c>
      <c r="I13" s="60">
        <f t="shared" si="14"/>
        <v>223200</v>
      </c>
      <c r="J13" s="60">
        <f t="shared" si="14"/>
        <v>215870</v>
      </c>
      <c r="K13" s="60">
        <f t="shared" si="14"/>
        <v>238810</v>
      </c>
      <c r="L13" s="60">
        <f t="shared" si="14"/>
        <v>228000</v>
      </c>
      <c r="M13" s="60">
        <f t="shared" si="14"/>
        <v>308990</v>
      </c>
      <c r="N13" s="60">
        <f t="shared" si="14"/>
        <v>217850</v>
      </c>
      <c r="O13" s="60">
        <f t="shared" si="14"/>
        <v>362690</v>
      </c>
      <c r="P13" s="60">
        <f t="shared" si="14"/>
        <v>302597</v>
      </c>
      <c r="Q13" s="60">
        <f t="shared" si="14"/>
        <v>206630</v>
      </c>
      <c r="R13" s="60">
        <f t="shared" si="14"/>
        <v>158349</v>
      </c>
      <c r="S13" s="60">
        <f t="shared" si="14"/>
        <v>216798</v>
      </c>
      <c r="T13" s="60">
        <f t="shared" si="14"/>
        <v>170045</v>
      </c>
      <c r="U13" s="60">
        <f t="shared" si="14"/>
        <v>218039</v>
      </c>
      <c r="V13" s="60">
        <f t="shared" si="14"/>
        <v>437370</v>
      </c>
      <c r="W13" s="60">
        <f t="shared" si="14"/>
        <v>498747.99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4927145.99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229</v>
      </c>
      <c r="G14" s="59">
        <f t="shared" si="19"/>
        <v>1126</v>
      </c>
      <c r="H14" s="59">
        <f t="shared" si="19"/>
        <v>708</v>
      </c>
      <c r="I14" s="59">
        <f t="shared" si="19"/>
        <v>596</v>
      </c>
      <c r="J14" s="59">
        <f t="shared" si="19"/>
        <v>1361</v>
      </c>
      <c r="K14" s="59">
        <f t="shared" si="19"/>
        <v>1578</v>
      </c>
      <c r="L14" s="59">
        <f t="shared" si="19"/>
        <v>1225</v>
      </c>
      <c r="M14" s="59">
        <f t="shared" si="19"/>
        <v>1226</v>
      </c>
      <c r="N14" s="59">
        <f t="shared" si="19"/>
        <v>1035</v>
      </c>
      <c r="O14" s="59">
        <f t="shared" si="19"/>
        <v>561</v>
      </c>
      <c r="P14" s="59">
        <f t="shared" si="19"/>
        <v>279</v>
      </c>
      <c r="Q14" s="59">
        <f t="shared" si="19"/>
        <v>50</v>
      </c>
      <c r="R14" s="59">
        <f t="shared" si="19"/>
        <v>211</v>
      </c>
      <c r="S14" s="59">
        <f t="shared" si="19"/>
        <v>0</v>
      </c>
      <c r="T14" s="59">
        <f t="shared" si="19"/>
        <v>35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10220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30228</v>
      </c>
      <c r="G15" s="60">
        <f t="shared" si="24"/>
        <v>90432</v>
      </c>
      <c r="H15" s="60">
        <f t="shared" si="24"/>
        <v>87636</v>
      </c>
      <c r="I15" s="60">
        <f t="shared" si="24"/>
        <v>66347</v>
      </c>
      <c r="J15" s="60">
        <f t="shared" si="24"/>
        <v>165338</v>
      </c>
      <c r="K15" s="60">
        <f t="shared" si="24"/>
        <v>207847</v>
      </c>
      <c r="L15" s="60">
        <f t="shared" si="24"/>
        <v>136340</v>
      </c>
      <c r="M15" s="60">
        <f t="shared" si="24"/>
        <v>166752</v>
      </c>
      <c r="N15" s="60">
        <f t="shared" si="24"/>
        <v>132907</v>
      </c>
      <c r="O15" s="60">
        <f t="shared" si="24"/>
        <v>69124</v>
      </c>
      <c r="P15" s="60">
        <f t="shared" si="24"/>
        <v>26210</v>
      </c>
      <c r="Q15" s="60">
        <f t="shared" si="24"/>
        <v>7500</v>
      </c>
      <c r="R15" s="60">
        <f t="shared" si="24"/>
        <v>31650</v>
      </c>
      <c r="S15" s="60">
        <f t="shared" si="24"/>
        <v>0</v>
      </c>
      <c r="T15" s="60">
        <f t="shared" si="24"/>
        <v>5250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1223561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251</v>
      </c>
      <c r="K16" s="59">
        <f t="shared" si="29"/>
        <v>200</v>
      </c>
      <c r="L16" s="59">
        <f t="shared" si="29"/>
        <v>288</v>
      </c>
      <c r="M16" s="59">
        <f t="shared" si="29"/>
        <v>210</v>
      </c>
      <c r="N16" s="59">
        <f t="shared" si="29"/>
        <v>138</v>
      </c>
      <c r="O16" s="59">
        <f t="shared" si="29"/>
        <v>239</v>
      </c>
      <c r="P16" s="59">
        <f t="shared" si="29"/>
        <v>233</v>
      </c>
      <c r="Q16" s="59">
        <f t="shared" si="29"/>
        <v>1200</v>
      </c>
      <c r="R16" s="59">
        <f t="shared" si="29"/>
        <v>171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2930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35140</v>
      </c>
      <c r="K17" s="60">
        <f t="shared" si="34"/>
        <v>28000</v>
      </c>
      <c r="L17" s="60">
        <f t="shared" si="34"/>
        <v>40320</v>
      </c>
      <c r="M17" s="60">
        <f t="shared" si="34"/>
        <v>29400</v>
      </c>
      <c r="N17" s="60">
        <f t="shared" si="34"/>
        <v>19320</v>
      </c>
      <c r="O17" s="60">
        <f t="shared" si="34"/>
        <v>33460</v>
      </c>
      <c r="P17" s="60">
        <f t="shared" si="34"/>
        <v>27980</v>
      </c>
      <c r="Q17" s="60">
        <f t="shared" si="34"/>
        <v>144000</v>
      </c>
      <c r="R17" s="60">
        <f t="shared" si="34"/>
        <v>20520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378140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514</v>
      </c>
      <c r="P18" s="59">
        <f t="shared" si="39"/>
        <v>687</v>
      </c>
      <c r="Q18" s="59">
        <f t="shared" si="39"/>
        <v>2587</v>
      </c>
      <c r="R18" s="59">
        <f t="shared" si="39"/>
        <v>3757</v>
      </c>
      <c r="S18" s="59">
        <f t="shared" si="39"/>
        <v>2823</v>
      </c>
      <c r="T18" s="59">
        <f t="shared" si="39"/>
        <v>5556</v>
      </c>
      <c r="U18" s="59">
        <f t="shared" si="39"/>
        <v>5897</v>
      </c>
      <c r="V18" s="59">
        <f t="shared" si="39"/>
        <v>3057</v>
      </c>
      <c r="W18" s="59">
        <f t="shared" si="39"/>
        <v>5263</v>
      </c>
      <c r="X18" s="14">
        <f t="shared" si="39"/>
        <v>3564</v>
      </c>
      <c r="Y18" s="14">
        <f t="shared" si="39"/>
        <v>3749</v>
      </c>
      <c r="Z18" s="14">
        <f t="shared" si="39"/>
        <v>404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37858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143003</v>
      </c>
      <c r="P19" s="60">
        <f t="shared" si="44"/>
        <v>182460</v>
      </c>
      <c r="Q19" s="60">
        <f t="shared" si="44"/>
        <v>723000</v>
      </c>
      <c r="R19" s="60">
        <f t="shared" si="44"/>
        <v>1050946</v>
      </c>
      <c r="S19" s="60">
        <f t="shared" si="44"/>
        <v>818030</v>
      </c>
      <c r="T19" s="60">
        <f t="shared" si="44"/>
        <v>1751097</v>
      </c>
      <c r="U19" s="60">
        <f t="shared" si="44"/>
        <v>2115930</v>
      </c>
      <c r="V19" s="60">
        <f t="shared" si="44"/>
        <v>1197522</v>
      </c>
      <c r="W19" s="60">
        <f t="shared" si="44"/>
        <v>2244937</v>
      </c>
      <c r="X19" s="15">
        <f t="shared" si="44"/>
        <v>1690929.6</v>
      </c>
      <c r="Y19" s="15">
        <f t="shared" si="44"/>
        <v>1836976.02</v>
      </c>
      <c r="Z19" s="15">
        <f t="shared" si="44"/>
        <v>206148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13960978.619999999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2688</v>
      </c>
      <c r="AA20" s="14">
        <f t="shared" si="49"/>
        <v>3428</v>
      </c>
      <c r="AB20" s="14">
        <f t="shared" si="49"/>
        <v>3240</v>
      </c>
      <c r="AC20" s="14">
        <f t="shared" si="49"/>
        <v>3288</v>
      </c>
      <c r="AD20" s="14">
        <f t="shared" si="49"/>
        <v>1243</v>
      </c>
      <c r="AE20" s="14">
        <f t="shared" si="49"/>
        <v>3189</v>
      </c>
      <c r="AF20" s="14">
        <f t="shared" si="49"/>
        <v>1719</v>
      </c>
      <c r="AG20" s="14">
        <f t="shared" ref="AG20:AH20" si="50">AG75+AG130</f>
        <v>2674</v>
      </c>
      <c r="AH20" s="14">
        <f t="shared" si="50"/>
        <v>1285</v>
      </c>
      <c r="AI20" s="14">
        <f t="shared" ref="AI20:AJ25" si="51">AI75+AI130</f>
        <v>3425</v>
      </c>
      <c r="AJ20" s="14">
        <f t="shared" si="51"/>
        <v>3661</v>
      </c>
      <c r="AK20" s="14">
        <f t="shared" ref="AK20:AL20" si="52">AK75+AK130</f>
        <v>1873</v>
      </c>
      <c r="AL20" s="14">
        <f t="shared" si="52"/>
        <v>2148</v>
      </c>
      <c r="AM20" s="14">
        <f t="shared" si="49"/>
        <v>361</v>
      </c>
      <c r="AN20" s="14">
        <f t="shared" ref="AN20" si="53">AN75+AN130</f>
        <v>0</v>
      </c>
      <c r="AO20" s="122">
        <f t="shared" si="13"/>
        <v>34222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1421572.2</v>
      </c>
      <c r="AA21" s="15">
        <f t="shared" si="54"/>
        <v>1842061</v>
      </c>
      <c r="AB21" s="15">
        <f t="shared" si="54"/>
        <v>2156284.9896404804</v>
      </c>
      <c r="AC21" s="15">
        <f t="shared" si="54"/>
        <v>2667637.1899999976</v>
      </c>
      <c r="AD21" s="15">
        <f t="shared" si="54"/>
        <v>1081328.82</v>
      </c>
      <c r="AE21" s="15">
        <f t="shared" si="54"/>
        <v>2952341.0750000002</v>
      </c>
      <c r="AF21" s="15">
        <f t="shared" si="54"/>
        <v>1613840.51</v>
      </c>
      <c r="AG21" s="15">
        <f t="shared" ref="AG21:AH21" si="55">AG76+AG131</f>
        <v>2542906.7149999989</v>
      </c>
      <c r="AH21" s="15">
        <f t="shared" si="55"/>
        <v>1244708.76</v>
      </c>
      <c r="AI21" s="15">
        <f t="shared" si="51"/>
        <v>3669289.8989999997</v>
      </c>
      <c r="AJ21" s="15">
        <f t="shared" si="51"/>
        <v>5123117.83</v>
      </c>
      <c r="AK21" s="15">
        <f t="shared" ref="AK21:AL21" si="56">AK76+AK131</f>
        <v>2907114.37</v>
      </c>
      <c r="AL21" s="15">
        <f t="shared" si="56"/>
        <v>3659988.0720000002</v>
      </c>
      <c r="AM21" s="15">
        <f t="shared" ref="AM21:AN25" si="57">AM76+AM131</f>
        <v>676819.16700000002</v>
      </c>
      <c r="AN21" s="15">
        <f t="shared" si="57"/>
        <v>0</v>
      </c>
      <c r="AO21" s="123">
        <f t="shared" si="13"/>
        <v>33559010.597640485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931</v>
      </c>
      <c r="AE22" s="14">
        <f t="shared" si="58"/>
        <v>1048</v>
      </c>
      <c r="AF22" s="14">
        <f t="shared" si="58"/>
        <v>1267</v>
      </c>
      <c r="AG22" s="14">
        <f t="shared" si="58"/>
        <v>1520</v>
      </c>
      <c r="AH22" s="14">
        <f t="shared" si="58"/>
        <v>1114</v>
      </c>
      <c r="AI22" s="14">
        <f t="shared" si="51"/>
        <v>562</v>
      </c>
      <c r="AJ22" s="14">
        <f t="shared" si="51"/>
        <v>925</v>
      </c>
      <c r="AK22" s="14">
        <f t="shared" ref="AK22:AL22" si="59">AK77+AK132</f>
        <v>1573</v>
      </c>
      <c r="AL22" s="14">
        <f t="shared" si="59"/>
        <v>1062</v>
      </c>
      <c r="AM22" s="14">
        <f t="shared" si="57"/>
        <v>883</v>
      </c>
      <c r="AN22" s="14">
        <f t="shared" si="57"/>
        <v>0</v>
      </c>
      <c r="AO22" s="122">
        <f t="shared" si="13"/>
        <v>10885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1044503.99</v>
      </c>
      <c r="AE23" s="15">
        <f t="shared" si="60"/>
        <v>1180446.1800000002</v>
      </c>
      <c r="AF23" s="15">
        <f t="shared" si="60"/>
        <v>1162964.03</v>
      </c>
      <c r="AG23" s="15">
        <f t="shared" si="60"/>
        <v>1366949.905</v>
      </c>
      <c r="AH23" s="15">
        <f t="shared" si="60"/>
        <v>1396256.2900000003</v>
      </c>
      <c r="AI23" s="15">
        <f t="shared" si="51"/>
        <v>993368.05350000074</v>
      </c>
      <c r="AJ23" s="15">
        <f t="shared" si="51"/>
        <v>1571408.0330000005</v>
      </c>
      <c r="AK23" s="15">
        <f t="shared" ref="AK23:AL23" si="61">AK78+AK133</f>
        <v>2573338.4555000011</v>
      </c>
      <c r="AL23" s="15">
        <f t="shared" si="61"/>
        <v>1922756.8840000003</v>
      </c>
      <c r="AM23" s="15">
        <f t="shared" si="57"/>
        <v>1491507.9504000002</v>
      </c>
      <c r="AN23" s="15">
        <f t="shared" si="57"/>
        <v>0</v>
      </c>
      <c r="AO23" s="123">
        <f t="shared" si="13"/>
        <v>14703499.771400003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447</v>
      </c>
      <c r="E24" s="59">
        <f t="shared" si="62"/>
        <v>1132</v>
      </c>
      <c r="F24" s="59">
        <f t="shared" si="62"/>
        <v>740</v>
      </c>
      <c r="G24" s="59">
        <f t="shared" si="62"/>
        <v>812</v>
      </c>
      <c r="H24" s="59">
        <f t="shared" si="62"/>
        <v>997</v>
      </c>
      <c r="I24" s="59">
        <f t="shared" si="62"/>
        <v>803</v>
      </c>
      <c r="J24" s="59">
        <f t="shared" si="62"/>
        <v>779</v>
      </c>
      <c r="K24" s="59">
        <f t="shared" si="62"/>
        <v>713</v>
      </c>
      <c r="L24" s="59">
        <f t="shared" si="62"/>
        <v>726</v>
      </c>
      <c r="M24" s="59">
        <f t="shared" si="62"/>
        <v>578</v>
      </c>
      <c r="N24" s="59">
        <f t="shared" si="62"/>
        <v>549</v>
      </c>
      <c r="O24" s="59">
        <f t="shared" si="62"/>
        <v>742</v>
      </c>
      <c r="P24" s="59">
        <f t="shared" si="62"/>
        <v>420</v>
      </c>
      <c r="Q24" s="59">
        <f t="shared" si="62"/>
        <v>264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9702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60710</v>
      </c>
      <c r="E25" s="60">
        <f t="shared" si="64"/>
        <v>147760</v>
      </c>
      <c r="F25" s="60">
        <f t="shared" si="64"/>
        <v>96880</v>
      </c>
      <c r="G25" s="60">
        <f t="shared" si="64"/>
        <v>100500</v>
      </c>
      <c r="H25" s="60">
        <f t="shared" si="64"/>
        <v>120920</v>
      </c>
      <c r="I25" s="60">
        <f t="shared" si="64"/>
        <v>92310</v>
      </c>
      <c r="J25" s="60">
        <f t="shared" si="64"/>
        <v>84580</v>
      </c>
      <c r="K25" s="60">
        <f t="shared" si="64"/>
        <v>78660</v>
      </c>
      <c r="L25" s="60">
        <f t="shared" si="64"/>
        <v>80870</v>
      </c>
      <c r="M25" s="60">
        <f t="shared" si="64"/>
        <v>63140</v>
      </c>
      <c r="N25" s="60">
        <f t="shared" si="64"/>
        <v>59630</v>
      </c>
      <c r="O25" s="60">
        <f t="shared" si="64"/>
        <v>86800</v>
      </c>
      <c r="P25" s="60">
        <f t="shared" si="64"/>
        <v>42640</v>
      </c>
      <c r="Q25" s="60">
        <f t="shared" si="64"/>
        <v>30700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1146100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630</v>
      </c>
      <c r="E26" s="59">
        <f t="shared" si="66"/>
        <v>705</v>
      </c>
      <c r="F26" s="59">
        <f t="shared" si="66"/>
        <v>600</v>
      </c>
      <c r="G26" s="59">
        <f t="shared" si="66"/>
        <v>779</v>
      </c>
      <c r="H26" s="59">
        <f t="shared" si="66"/>
        <v>766</v>
      </c>
      <c r="I26" s="59">
        <f t="shared" si="66"/>
        <v>621</v>
      </c>
      <c r="J26" s="59">
        <f t="shared" si="66"/>
        <v>758</v>
      </c>
      <c r="K26" s="59">
        <f t="shared" si="66"/>
        <v>730</v>
      </c>
      <c r="L26" s="59">
        <f t="shared" si="66"/>
        <v>490</v>
      </c>
      <c r="M26" s="59">
        <f t="shared" si="66"/>
        <v>720</v>
      </c>
      <c r="N26" s="59">
        <f t="shared" si="66"/>
        <v>600</v>
      </c>
      <c r="O26" s="59">
        <f t="shared" si="66"/>
        <v>738</v>
      </c>
      <c r="P26" s="59">
        <f t="shared" si="66"/>
        <v>1530</v>
      </c>
      <c r="Q26" s="59">
        <f t="shared" si="66"/>
        <v>689</v>
      </c>
      <c r="R26" s="59">
        <f t="shared" si="66"/>
        <v>506</v>
      </c>
      <c r="S26" s="59">
        <f t="shared" si="66"/>
        <v>421</v>
      </c>
      <c r="T26" s="59">
        <f t="shared" si="66"/>
        <v>162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11445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50400</v>
      </c>
      <c r="E27" s="60">
        <f t="shared" si="71"/>
        <v>56400</v>
      </c>
      <c r="F27" s="60">
        <f t="shared" si="71"/>
        <v>48000</v>
      </c>
      <c r="G27" s="60">
        <f t="shared" si="71"/>
        <v>62320</v>
      </c>
      <c r="H27" s="60">
        <f t="shared" si="71"/>
        <v>68940</v>
      </c>
      <c r="I27" s="60">
        <f t="shared" si="71"/>
        <v>55890</v>
      </c>
      <c r="J27" s="60">
        <f t="shared" si="71"/>
        <v>68220</v>
      </c>
      <c r="K27" s="60">
        <f t="shared" si="71"/>
        <v>65700</v>
      </c>
      <c r="L27" s="60">
        <f t="shared" si="71"/>
        <v>44100</v>
      </c>
      <c r="M27" s="60">
        <f t="shared" si="71"/>
        <v>64800</v>
      </c>
      <c r="N27" s="60">
        <f t="shared" si="71"/>
        <v>54000</v>
      </c>
      <c r="O27" s="60">
        <f t="shared" si="71"/>
        <v>66420</v>
      </c>
      <c r="P27" s="60">
        <f t="shared" si="71"/>
        <v>137500</v>
      </c>
      <c r="Q27" s="60">
        <f t="shared" si="71"/>
        <v>54650</v>
      </c>
      <c r="R27" s="60">
        <f t="shared" si="71"/>
        <v>39380</v>
      </c>
      <c r="S27" s="60">
        <f t="shared" si="71"/>
        <v>29470</v>
      </c>
      <c r="T27" s="60">
        <f t="shared" si="71"/>
        <v>11340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977530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1</v>
      </c>
      <c r="N28" s="59">
        <f t="shared" si="76"/>
        <v>0</v>
      </c>
      <c r="O28" s="59">
        <f t="shared" si="76"/>
        <v>0</v>
      </c>
      <c r="P28" s="59">
        <f t="shared" si="76"/>
        <v>31</v>
      </c>
      <c r="Q28" s="59">
        <f t="shared" si="76"/>
        <v>49</v>
      </c>
      <c r="R28" s="59">
        <f t="shared" si="76"/>
        <v>81</v>
      </c>
      <c r="S28" s="59">
        <f t="shared" si="76"/>
        <v>70</v>
      </c>
      <c r="T28" s="59">
        <f t="shared" si="76"/>
        <v>82</v>
      </c>
      <c r="U28" s="59">
        <f t="shared" si="76"/>
        <v>106</v>
      </c>
      <c r="V28" s="59">
        <f t="shared" si="76"/>
        <v>75</v>
      </c>
      <c r="W28" s="59">
        <f t="shared" si="76"/>
        <v>119</v>
      </c>
      <c r="X28" s="14">
        <f t="shared" si="76"/>
        <v>11</v>
      </c>
      <c r="Y28" s="14">
        <f t="shared" si="76"/>
        <v>4</v>
      </c>
      <c r="Z28" s="14">
        <f t="shared" si="76"/>
        <v>0</v>
      </c>
      <c r="AA28" s="14">
        <f t="shared" si="76"/>
        <v>20</v>
      </c>
      <c r="AB28" s="14">
        <f t="shared" si="76"/>
        <v>9</v>
      </c>
      <c r="AC28" s="14">
        <f t="shared" si="76"/>
        <v>48</v>
      </c>
      <c r="AD28" s="14">
        <f t="shared" si="76"/>
        <v>20</v>
      </c>
      <c r="AE28" s="14">
        <f t="shared" si="76"/>
        <v>25</v>
      </c>
      <c r="AF28" s="14">
        <f t="shared" si="76"/>
        <v>52</v>
      </c>
      <c r="AG28" s="14">
        <f t="shared" ref="AG28:AH28" si="77">AG83+AG138</f>
        <v>34</v>
      </c>
      <c r="AH28" s="14">
        <f t="shared" si="77"/>
        <v>26</v>
      </c>
      <c r="AI28" s="14">
        <f t="shared" ref="AI28:AJ28" si="78">AI83+AI138</f>
        <v>49</v>
      </c>
      <c r="AJ28" s="14">
        <f t="shared" si="78"/>
        <v>37</v>
      </c>
      <c r="AK28" s="14">
        <f t="shared" ref="AK28:AL28" si="79">AK83+AK138</f>
        <v>48</v>
      </c>
      <c r="AL28" s="14">
        <f t="shared" si="79"/>
        <v>44</v>
      </c>
      <c r="AM28" s="14">
        <f t="shared" si="76"/>
        <v>50</v>
      </c>
      <c r="AN28" s="14">
        <f t="shared" ref="AN28" si="80">AN83+AN138</f>
        <v>0</v>
      </c>
      <c r="AO28" s="122">
        <f t="shared" si="13"/>
        <v>1091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110</v>
      </c>
      <c r="N29" s="60">
        <f t="shared" si="81"/>
        <v>0</v>
      </c>
      <c r="O29" s="60">
        <f t="shared" si="81"/>
        <v>0</v>
      </c>
      <c r="P29" s="60">
        <f t="shared" si="81"/>
        <v>3450</v>
      </c>
      <c r="Q29" s="60">
        <f t="shared" si="81"/>
        <v>5520</v>
      </c>
      <c r="R29" s="60">
        <f t="shared" si="81"/>
        <v>9318</v>
      </c>
      <c r="S29" s="60">
        <f t="shared" si="81"/>
        <v>7150</v>
      </c>
      <c r="T29" s="60">
        <f t="shared" si="81"/>
        <v>8640</v>
      </c>
      <c r="U29" s="60">
        <f t="shared" si="81"/>
        <v>11670</v>
      </c>
      <c r="V29" s="60">
        <f t="shared" si="81"/>
        <v>11201</v>
      </c>
      <c r="W29" s="60">
        <f t="shared" si="81"/>
        <v>27236.34</v>
      </c>
      <c r="X29" s="15">
        <f t="shared" si="81"/>
        <v>2194</v>
      </c>
      <c r="Y29" s="15">
        <f t="shared" si="81"/>
        <v>800</v>
      </c>
      <c r="Z29" s="15">
        <f t="shared" si="81"/>
        <v>0</v>
      </c>
      <c r="AA29" s="15">
        <f t="shared" si="81"/>
        <v>6000</v>
      </c>
      <c r="AB29" s="15">
        <f t="shared" si="81"/>
        <v>2582.5</v>
      </c>
      <c r="AC29" s="15">
        <f t="shared" si="81"/>
        <v>14210</v>
      </c>
      <c r="AD29" s="15">
        <f t="shared" si="81"/>
        <v>6178</v>
      </c>
      <c r="AE29" s="15">
        <f t="shared" si="81"/>
        <v>9123</v>
      </c>
      <c r="AF29" s="15">
        <f t="shared" si="81"/>
        <v>19457</v>
      </c>
      <c r="AG29" s="15">
        <f t="shared" ref="AG29:AH29" si="82">AG84+AG139</f>
        <v>12093</v>
      </c>
      <c r="AH29" s="15">
        <f t="shared" si="82"/>
        <v>9279</v>
      </c>
      <c r="AI29" s="15">
        <f t="shared" ref="AI29:AJ29" si="83">AI84+AI139</f>
        <v>16997</v>
      </c>
      <c r="AJ29" s="15">
        <f t="shared" si="83"/>
        <v>12430</v>
      </c>
      <c r="AK29" s="15">
        <f t="shared" ref="AK29:AL29" si="84">AK84+AK139</f>
        <v>15789</v>
      </c>
      <c r="AL29" s="15">
        <f t="shared" si="84"/>
        <v>14372</v>
      </c>
      <c r="AM29" s="15">
        <f t="shared" si="81"/>
        <v>14823</v>
      </c>
      <c r="AN29" s="15">
        <f t="shared" ref="AN29" si="85">AN84+AN139</f>
        <v>0</v>
      </c>
      <c r="AO29" s="123">
        <f t="shared" si="13"/>
        <v>240622.84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868</v>
      </c>
      <c r="S30" s="59">
        <f t="shared" si="86"/>
        <v>1690</v>
      </c>
      <c r="T30" s="59">
        <f t="shared" si="86"/>
        <v>1935</v>
      </c>
      <c r="U30" s="59">
        <f t="shared" si="86"/>
        <v>1756</v>
      </c>
      <c r="V30" s="59">
        <f t="shared" si="86"/>
        <v>782</v>
      </c>
      <c r="W30" s="59">
        <f t="shared" si="86"/>
        <v>739</v>
      </c>
      <c r="X30" s="14">
        <f t="shared" si="86"/>
        <v>656</v>
      </c>
      <c r="Y30" s="14">
        <f t="shared" si="86"/>
        <v>97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8523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96465</v>
      </c>
      <c r="S31" s="60">
        <f t="shared" si="91"/>
        <v>188255</v>
      </c>
      <c r="T31" s="60">
        <f t="shared" si="91"/>
        <v>211355</v>
      </c>
      <c r="U31" s="60">
        <f t="shared" si="91"/>
        <v>244304</v>
      </c>
      <c r="V31" s="60">
        <f t="shared" si="91"/>
        <v>121412.5</v>
      </c>
      <c r="W31" s="60">
        <f t="shared" si="91"/>
        <v>129656.25</v>
      </c>
      <c r="X31" s="15">
        <f t="shared" si="91"/>
        <v>115163</v>
      </c>
      <c r="Y31" s="15">
        <f t="shared" si="91"/>
        <v>28500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1135110.75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2209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2209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839420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839420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1921</v>
      </c>
      <c r="Z34" s="14">
        <f t="shared" si="106"/>
        <v>2213</v>
      </c>
      <c r="AA34" s="14">
        <f t="shared" si="106"/>
        <v>3391</v>
      </c>
      <c r="AB34" s="14">
        <f t="shared" si="106"/>
        <v>2171</v>
      </c>
      <c r="AC34" s="14">
        <f t="shared" si="106"/>
        <v>1920</v>
      </c>
      <c r="AD34" s="14">
        <f t="shared" si="106"/>
        <v>1626</v>
      </c>
      <c r="AE34" s="14">
        <f t="shared" si="106"/>
        <v>928</v>
      </c>
      <c r="AF34" s="14">
        <f t="shared" si="106"/>
        <v>732</v>
      </c>
      <c r="AG34" s="14">
        <f t="shared" ref="AG34:AH34" si="107">AG89+AG144</f>
        <v>827</v>
      </c>
      <c r="AH34" s="14">
        <f t="shared" si="107"/>
        <v>965</v>
      </c>
      <c r="AI34" s="14">
        <f t="shared" ref="AI34:AJ34" si="108">AI89+AI144</f>
        <v>773</v>
      </c>
      <c r="AJ34" s="14">
        <f t="shared" si="108"/>
        <v>846</v>
      </c>
      <c r="AK34" s="14">
        <f t="shared" ref="AK34:AL34" si="109">AK89+AK144</f>
        <v>1286</v>
      </c>
      <c r="AL34" s="14">
        <f t="shared" si="109"/>
        <v>1247</v>
      </c>
      <c r="AM34" s="14">
        <f t="shared" si="106"/>
        <v>425</v>
      </c>
      <c r="AN34" s="14">
        <f t="shared" ref="AN34" si="110">AN89+AN144</f>
        <v>0</v>
      </c>
      <c r="AO34" s="122">
        <f t="shared" si="13"/>
        <v>21271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585820</v>
      </c>
      <c r="Z35" s="15">
        <f t="shared" si="111"/>
        <v>660810</v>
      </c>
      <c r="AA35" s="15">
        <f t="shared" si="111"/>
        <v>1222980</v>
      </c>
      <c r="AB35" s="15">
        <f t="shared" si="111"/>
        <v>776938</v>
      </c>
      <c r="AC35" s="15">
        <f t="shared" si="111"/>
        <v>707109</v>
      </c>
      <c r="AD35" s="15">
        <f t="shared" si="111"/>
        <v>662450</v>
      </c>
      <c r="AE35" s="15">
        <f t="shared" si="111"/>
        <v>417050</v>
      </c>
      <c r="AF35" s="15">
        <f t="shared" si="111"/>
        <v>308240</v>
      </c>
      <c r="AG35" s="15">
        <f t="shared" ref="AG35:AH35" si="112">AG90+AG145</f>
        <v>372010</v>
      </c>
      <c r="AH35" s="15">
        <f t="shared" si="112"/>
        <v>392460</v>
      </c>
      <c r="AI35" s="15">
        <f t="shared" ref="AI35:AJ35" si="113">AI90+AI145</f>
        <v>369020</v>
      </c>
      <c r="AJ35" s="15">
        <f t="shared" si="113"/>
        <v>406510</v>
      </c>
      <c r="AK35" s="15">
        <f t="shared" ref="AK35:AL35" si="114">AK90+AK145</f>
        <v>614400</v>
      </c>
      <c r="AL35" s="15">
        <f t="shared" si="114"/>
        <v>672543</v>
      </c>
      <c r="AM35" s="15">
        <f t="shared" si="111"/>
        <v>190380</v>
      </c>
      <c r="AN35" s="15">
        <f t="shared" ref="AN35" si="115">AN90+AN145</f>
        <v>0</v>
      </c>
      <c r="AO35" s="123">
        <f t="shared" si="13"/>
        <v>8358720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4261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4261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1772576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1772576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3288</v>
      </c>
      <c r="AE38" s="14">
        <f t="shared" si="126"/>
        <v>2829</v>
      </c>
      <c r="AF38" s="14">
        <f t="shared" si="126"/>
        <v>1479</v>
      </c>
      <c r="AG38" s="14">
        <f t="shared" ref="AG38:AH38" si="127">AG93+AG148</f>
        <v>2345</v>
      </c>
      <c r="AH38" s="14">
        <f t="shared" si="127"/>
        <v>3308</v>
      </c>
      <c r="AI38" s="14">
        <f t="shared" ref="AI38:AJ38" si="128">AI93+AI148</f>
        <v>1652</v>
      </c>
      <c r="AJ38" s="14">
        <f t="shared" si="128"/>
        <v>1760</v>
      </c>
      <c r="AK38" s="14">
        <f t="shared" ref="AK38:AL38" si="129">AK93+AK148</f>
        <v>610</v>
      </c>
      <c r="AL38" s="14">
        <f t="shared" si="129"/>
        <v>927</v>
      </c>
      <c r="AM38" s="14">
        <f t="shared" si="126"/>
        <v>1192</v>
      </c>
      <c r="AN38" s="14">
        <f t="shared" ref="AN38" si="130">AN93+AN148</f>
        <v>0</v>
      </c>
      <c r="AO38" s="122">
        <f t="shared" si="13"/>
        <v>19390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1528920</v>
      </c>
      <c r="AE39" s="15">
        <f t="shared" si="131"/>
        <v>1318314</v>
      </c>
      <c r="AF39" s="15">
        <f t="shared" si="131"/>
        <v>689214</v>
      </c>
      <c r="AG39" s="15">
        <f t="shared" ref="AG39:AH39" si="132">AG94+AG149</f>
        <v>1092770</v>
      </c>
      <c r="AH39" s="15">
        <f t="shared" si="132"/>
        <v>1541528</v>
      </c>
      <c r="AI39" s="15">
        <f t="shared" ref="AI39:AJ39" si="133">AI94+AI149</f>
        <v>830956</v>
      </c>
      <c r="AJ39" s="15">
        <f t="shared" si="133"/>
        <v>1083456</v>
      </c>
      <c r="AK39" s="15">
        <f t="shared" ref="AK39:AL39" si="134">AK94+AK149</f>
        <v>375760</v>
      </c>
      <c r="AL39" s="15">
        <f t="shared" si="134"/>
        <v>564543</v>
      </c>
      <c r="AM39" s="15">
        <f t="shared" si="131"/>
        <v>725928</v>
      </c>
      <c r="AN39" s="15">
        <f t="shared" ref="AN39" si="135">AN94+AN149</f>
        <v>0</v>
      </c>
      <c r="AO39" s="123">
        <f t="shared" si="13"/>
        <v>9751389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94</v>
      </c>
      <c r="S40" s="59">
        <f t="shared" si="136"/>
        <v>1491</v>
      </c>
      <c r="T40" s="59">
        <f t="shared" si="136"/>
        <v>291</v>
      </c>
      <c r="U40" s="59">
        <f t="shared" si="136"/>
        <v>16064</v>
      </c>
      <c r="V40" s="59">
        <f t="shared" si="136"/>
        <v>9737</v>
      </c>
      <c r="W40" s="59">
        <f t="shared" si="136"/>
        <v>10704</v>
      </c>
      <c r="X40" s="14">
        <f t="shared" si="136"/>
        <v>5033</v>
      </c>
      <c r="Y40" s="14">
        <f t="shared" si="136"/>
        <v>5618</v>
      </c>
      <c r="Z40" s="14">
        <f t="shared" si="136"/>
        <v>5820</v>
      </c>
      <c r="AA40" s="14">
        <f t="shared" si="136"/>
        <v>10465</v>
      </c>
      <c r="AB40" s="14">
        <f t="shared" si="136"/>
        <v>11927</v>
      </c>
      <c r="AC40" s="14">
        <f t="shared" si="136"/>
        <v>10571</v>
      </c>
      <c r="AD40" s="14">
        <f t="shared" si="136"/>
        <v>16164</v>
      </c>
      <c r="AE40" s="14">
        <f t="shared" si="136"/>
        <v>15451</v>
      </c>
      <c r="AF40" s="14">
        <f t="shared" si="136"/>
        <v>8960</v>
      </c>
      <c r="AG40" s="14">
        <f t="shared" ref="AG40:AH40" si="137">AG95+AG150</f>
        <v>9407</v>
      </c>
      <c r="AH40" s="14">
        <f t="shared" si="137"/>
        <v>9316</v>
      </c>
      <c r="AI40" s="14">
        <f t="shared" ref="AI40:AJ40" si="138">AI95+AI150</f>
        <v>12587</v>
      </c>
      <c r="AJ40" s="14">
        <f t="shared" si="138"/>
        <v>5597</v>
      </c>
      <c r="AK40" s="14">
        <f t="shared" ref="AK40:AL40" si="139">AK95+AK150</f>
        <v>4146</v>
      </c>
      <c r="AL40" s="14">
        <f t="shared" si="139"/>
        <v>3603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173046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1866</v>
      </c>
      <c r="S41" s="60">
        <f t="shared" si="141"/>
        <v>35447</v>
      </c>
      <c r="T41" s="60">
        <f t="shared" si="141"/>
        <v>6025</v>
      </c>
      <c r="U41" s="60">
        <f t="shared" si="141"/>
        <v>1056010</v>
      </c>
      <c r="V41" s="60">
        <f t="shared" si="141"/>
        <v>685389</v>
      </c>
      <c r="W41" s="60">
        <f t="shared" si="141"/>
        <v>606770.43999999994</v>
      </c>
      <c r="X41" s="15">
        <f t="shared" si="141"/>
        <v>341622</v>
      </c>
      <c r="Y41" s="15">
        <f t="shared" si="141"/>
        <v>357076</v>
      </c>
      <c r="Z41" s="15">
        <f t="shared" si="141"/>
        <v>414700.23</v>
      </c>
      <c r="AA41" s="15">
        <f t="shared" si="141"/>
        <v>751342.64</v>
      </c>
      <c r="AB41" s="15">
        <f t="shared" si="141"/>
        <v>968916.66999999993</v>
      </c>
      <c r="AC41" s="15">
        <f t="shared" si="141"/>
        <v>1046805.63</v>
      </c>
      <c r="AD41" s="15">
        <f t="shared" si="141"/>
        <v>1653413.01</v>
      </c>
      <c r="AE41" s="15">
        <f t="shared" si="141"/>
        <v>2080475.42</v>
      </c>
      <c r="AF41" s="15">
        <f t="shared" si="141"/>
        <v>1230548.03</v>
      </c>
      <c r="AG41" s="15">
        <f t="shared" ref="AG41:AH41" si="142">AG96+AG151</f>
        <v>1398877.44</v>
      </c>
      <c r="AH41" s="15">
        <f t="shared" si="142"/>
        <v>1088952.0900000001</v>
      </c>
      <c r="AI41" s="15">
        <f t="shared" ref="AI41:AJ41" si="143">AI96+AI151</f>
        <v>1181496.9849</v>
      </c>
      <c r="AJ41" s="15">
        <f t="shared" si="143"/>
        <v>880967.50000000023</v>
      </c>
      <c r="AK41" s="15">
        <f t="shared" ref="AK41:AL41" si="144">AK96+AK151</f>
        <v>1116789.1000000001</v>
      </c>
      <c r="AL41" s="15">
        <f t="shared" si="144"/>
        <v>1132154.9000000001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18035645.084899995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639</v>
      </c>
      <c r="T42" s="59">
        <f t="shared" si="146"/>
        <v>2521</v>
      </c>
      <c r="U42" s="59">
        <f t="shared" si="146"/>
        <v>989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4149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38340</v>
      </c>
      <c r="T43" s="60">
        <f t="shared" si="151"/>
        <v>151260</v>
      </c>
      <c r="U43" s="60">
        <f t="shared" si="151"/>
        <v>59340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248940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3190</v>
      </c>
      <c r="X44" s="14">
        <f t="shared" si="156"/>
        <v>1103</v>
      </c>
      <c r="Y44" s="14">
        <f t="shared" si="156"/>
        <v>2129</v>
      </c>
      <c r="Z44" s="14">
        <f t="shared" si="156"/>
        <v>3494</v>
      </c>
      <c r="AA44" s="14">
        <f t="shared" si="156"/>
        <v>2523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12439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344935.6</v>
      </c>
      <c r="X45" s="15">
        <f t="shared" si="161"/>
        <v>118828</v>
      </c>
      <c r="Y45" s="15">
        <f t="shared" si="161"/>
        <v>229212</v>
      </c>
      <c r="Z45" s="15">
        <f t="shared" si="161"/>
        <v>371215.13</v>
      </c>
      <c r="AA45" s="15">
        <f t="shared" si="161"/>
        <v>270833.46000000002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1335024.19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10</v>
      </c>
      <c r="Z46" s="14">
        <f t="shared" si="166"/>
        <v>132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142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565</v>
      </c>
      <c r="Z47" s="15">
        <f t="shared" si="171"/>
        <v>7326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7891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</v>
      </c>
      <c r="AH48" s="86">
        <f t="shared" si="177"/>
        <v>1191</v>
      </c>
      <c r="AI48" s="86">
        <f t="shared" ref="AI48:AJ48" si="178">AI103+AI159</f>
        <v>1665</v>
      </c>
      <c r="AJ48" s="86">
        <f t="shared" si="178"/>
        <v>1530</v>
      </c>
      <c r="AK48" s="86">
        <f t="shared" ref="AK48:AL48" si="179">AK103+AK159</f>
        <v>737</v>
      </c>
      <c r="AL48" s="86">
        <f t="shared" si="179"/>
        <v>944</v>
      </c>
      <c r="AM48" s="86">
        <f t="shared" si="176"/>
        <v>379</v>
      </c>
      <c r="AN48" s="86">
        <f t="shared" ref="AN48" si="180">AN103+AN159</f>
        <v>0</v>
      </c>
      <c r="AO48" s="125">
        <f t="shared" si="13"/>
        <v>6448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342</v>
      </c>
      <c r="AH49" s="87">
        <f t="shared" si="182"/>
        <v>314525.08856</v>
      </c>
      <c r="AI49" s="87">
        <f t="shared" ref="AI49:AJ49" si="183">AI104+AI160</f>
        <v>551227.84939999995</v>
      </c>
      <c r="AJ49" s="87">
        <f t="shared" si="183"/>
        <v>491232.27</v>
      </c>
      <c r="AK49" s="87">
        <f t="shared" ref="AK49:AL49" si="184">AK104+AK160</f>
        <v>442890.99</v>
      </c>
      <c r="AL49" s="87">
        <f t="shared" si="184"/>
        <v>489824.02999999997</v>
      </c>
      <c r="AM49" s="87">
        <f t="shared" si="181"/>
        <v>214235.65000000002</v>
      </c>
      <c r="AN49" s="87">
        <f t="shared" ref="AN49" si="185">AN104+AN160</f>
        <v>0</v>
      </c>
      <c r="AO49" s="126">
        <f t="shared" si="13"/>
        <v>2504277.8779599997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253</v>
      </c>
      <c r="AE50" s="86">
        <f t="shared" si="186"/>
        <v>732</v>
      </c>
      <c r="AF50" s="86">
        <f t="shared" si="186"/>
        <v>1071</v>
      </c>
      <c r="AG50" s="86">
        <f t="shared" ref="AG50:AH50" si="187">AG105+AG161</f>
        <v>1067</v>
      </c>
      <c r="AH50" s="86">
        <f t="shared" si="187"/>
        <v>311</v>
      </c>
      <c r="AI50" s="86">
        <f t="shared" ref="AI50:AJ50" si="188">AI105+AI161</f>
        <v>89</v>
      </c>
      <c r="AJ50" s="86">
        <f t="shared" si="188"/>
        <v>98</v>
      </c>
      <c r="AK50" s="86">
        <f t="shared" ref="AK50:AL50" si="189">AK105+AK161</f>
        <v>65</v>
      </c>
      <c r="AL50" s="86">
        <f t="shared" si="189"/>
        <v>223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3909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64035.1</v>
      </c>
      <c r="AE51" s="87">
        <f t="shared" si="191"/>
        <v>231064.49</v>
      </c>
      <c r="AF51" s="87">
        <f t="shared" si="191"/>
        <v>288047.40000000002</v>
      </c>
      <c r="AG51" s="87">
        <f t="shared" ref="AG51:AH51" si="192">AG106+AG162</f>
        <v>308943.24</v>
      </c>
      <c r="AH51" s="87">
        <f t="shared" si="192"/>
        <v>74344.38</v>
      </c>
      <c r="AI51" s="87">
        <f t="shared" ref="AI51:AJ51" si="193">AI106+AI162</f>
        <v>27816.411</v>
      </c>
      <c r="AJ51" s="87">
        <f t="shared" si="193"/>
        <v>65230.859999999986</v>
      </c>
      <c r="AK51" s="87">
        <f t="shared" ref="AK51:AL51" si="194">AK106+AK162</f>
        <v>18513.158000000003</v>
      </c>
      <c r="AL51" s="87">
        <f t="shared" si="194"/>
        <v>118827.56999999999</v>
      </c>
      <c r="AM51" s="87">
        <f t="shared" si="191"/>
        <v>512.79999999999995</v>
      </c>
      <c r="AN51" s="87">
        <f t="shared" ref="AN51" si="195">AN106+AN162</f>
        <v>0</v>
      </c>
      <c r="AO51" s="126">
        <f t="shared" si="13"/>
        <v>1197335.4090000002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586</v>
      </c>
      <c r="AC52" s="14">
        <f t="shared" si="196"/>
        <v>271</v>
      </c>
      <c r="AD52" s="14">
        <f t="shared" si="196"/>
        <v>1113</v>
      </c>
      <c r="AE52" s="14">
        <f t="shared" si="196"/>
        <v>1238</v>
      </c>
      <c r="AF52" s="14">
        <f t="shared" si="196"/>
        <v>1173</v>
      </c>
      <c r="AG52" s="14">
        <f t="shared" ref="AG52:AH52" si="197">AG107+AG162</f>
        <v>1135</v>
      </c>
      <c r="AH52" s="14">
        <f t="shared" si="197"/>
        <v>1370</v>
      </c>
      <c r="AI52" s="14">
        <f t="shared" ref="AI52:AJ52" si="198">AI107+AI162</f>
        <v>1566</v>
      </c>
      <c r="AJ52" s="14">
        <f t="shared" si="198"/>
        <v>1555</v>
      </c>
      <c r="AK52" s="14">
        <f t="shared" ref="AK52:AL52" si="199">AK107+AK162</f>
        <v>1996</v>
      </c>
      <c r="AL52" s="14">
        <f t="shared" si="199"/>
        <v>1863</v>
      </c>
      <c r="AM52" s="14">
        <f t="shared" si="196"/>
        <v>1168</v>
      </c>
      <c r="AN52" s="14">
        <f t="shared" ref="AN52" si="200">AN107+AN162</f>
        <v>0</v>
      </c>
      <c r="AO52" s="122">
        <f t="shared" si="13"/>
        <v>15034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96468</v>
      </c>
      <c r="AC53" s="15">
        <f t="shared" si="201"/>
        <v>43892</v>
      </c>
      <c r="AD53" s="15">
        <f t="shared" si="201"/>
        <v>188843.4</v>
      </c>
      <c r="AE53" s="15">
        <f t="shared" si="201"/>
        <v>214686</v>
      </c>
      <c r="AF53" s="15">
        <f t="shared" si="201"/>
        <v>210271</v>
      </c>
      <c r="AG53" s="15">
        <f t="shared" ref="AG53:AH53" si="202">AG108+AG163</f>
        <v>190712.4</v>
      </c>
      <c r="AH53" s="15">
        <f t="shared" si="202"/>
        <v>240061</v>
      </c>
      <c r="AI53" s="15">
        <f t="shared" ref="AI53:AJ53" si="203">AI108+AI163</f>
        <v>285658.86</v>
      </c>
      <c r="AJ53" s="15">
        <f t="shared" si="203"/>
        <v>294014</v>
      </c>
      <c r="AK53" s="15">
        <f t="shared" ref="AK53:AL53" si="204">AK108+AK163</f>
        <v>363158</v>
      </c>
      <c r="AL53" s="15">
        <f t="shared" si="204"/>
        <v>353390.4</v>
      </c>
      <c r="AM53" s="15">
        <f t="shared" si="201"/>
        <v>215145</v>
      </c>
      <c r="AN53" s="15">
        <f t="shared" ref="AN53" si="205">AN108+AN163</f>
        <v>0</v>
      </c>
      <c r="AO53" s="123">
        <f t="shared" si="13"/>
        <v>2696300.06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1374</v>
      </c>
      <c r="AI54" s="59">
        <f t="shared" si="206"/>
        <v>2208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3582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25463.25</v>
      </c>
      <c r="AI55" s="60">
        <f t="shared" si="209"/>
        <v>39334.550000000003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64797.8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M64" si="212">E67+E69+E71+E73+E75+E77+E79+E81+E83+E85+E87+E89+E91+E93+E95+E97+E99+E101+E103+E105+E107+E109</f>
        <v>3242</v>
      </c>
      <c r="F64" s="50">
        <f t="shared" si="212"/>
        <v>3581</v>
      </c>
      <c r="G64" s="50">
        <f t="shared" si="212"/>
        <v>4587</v>
      </c>
      <c r="H64" s="50">
        <f t="shared" si="212"/>
        <v>4280</v>
      </c>
      <c r="I64" s="50">
        <f t="shared" si="212"/>
        <v>3824</v>
      </c>
      <c r="J64" s="50">
        <f t="shared" si="212"/>
        <v>4710</v>
      </c>
      <c r="K64" s="50">
        <f t="shared" si="212"/>
        <v>4750</v>
      </c>
      <c r="L64" s="50">
        <f t="shared" si="212"/>
        <v>4265</v>
      </c>
      <c r="M64" s="50">
        <f t="shared" si="212"/>
        <v>4852</v>
      </c>
      <c r="N64" s="50">
        <f t="shared" si="212"/>
        <v>3799</v>
      </c>
      <c r="O64" s="50">
        <f t="shared" si="212"/>
        <v>5087</v>
      </c>
      <c r="P64" s="50">
        <f t="shared" si="212"/>
        <v>4849</v>
      </c>
      <c r="Q64" s="50">
        <f t="shared" si="212"/>
        <v>5851</v>
      </c>
      <c r="R64" s="50">
        <f t="shared" si="212"/>
        <v>6556</v>
      </c>
      <c r="S64" s="50">
        <f t="shared" si="212"/>
        <v>8296</v>
      </c>
      <c r="T64" s="50">
        <f t="shared" si="212"/>
        <v>11457</v>
      </c>
      <c r="U64" s="50">
        <f t="shared" si="212"/>
        <v>25746</v>
      </c>
      <c r="V64" s="50">
        <f t="shared" si="212"/>
        <v>14727</v>
      </c>
      <c r="W64" s="50">
        <f t="shared" si="212"/>
        <v>23430</v>
      </c>
      <c r="X64" s="50">
        <f t="shared" si="212"/>
        <v>7694</v>
      </c>
      <c r="Y64" s="50">
        <f t="shared" si="212"/>
        <v>11656</v>
      </c>
      <c r="Z64" s="50">
        <f t="shared" si="212"/>
        <v>14298</v>
      </c>
      <c r="AA64" s="50">
        <f t="shared" si="212"/>
        <v>19827</v>
      </c>
      <c r="AB64" s="50">
        <f t="shared" si="212"/>
        <v>17933</v>
      </c>
      <c r="AC64" s="50">
        <f t="shared" si="212"/>
        <v>20359</v>
      </c>
      <c r="AD64" s="50">
        <f t="shared" si="212"/>
        <v>24638</v>
      </c>
      <c r="AE64" s="50">
        <f t="shared" si="212"/>
        <v>25440</v>
      </c>
      <c r="AF64" s="50">
        <f t="shared" si="212"/>
        <v>16453</v>
      </c>
      <c r="AG64" s="50">
        <f t="shared" si="212"/>
        <v>19011</v>
      </c>
      <c r="AH64" s="50">
        <f t="shared" si="212"/>
        <v>20260</v>
      </c>
      <c r="AI64" s="50">
        <f t="shared" si="212"/>
        <v>24576</v>
      </c>
      <c r="AJ64" s="50">
        <f t="shared" si="212"/>
        <v>16009</v>
      </c>
      <c r="AK64" s="50">
        <f t="shared" ref="AK64:AL64" si="213">AK67+AK69+AK71+AK73+AK75+AK77+AK79+AK81+AK83+AK85+AK87+AK89+AK91+AK93+AK95+AK97+AK99+AK101+AK103+AK105+AK107+AK109</f>
        <v>12334</v>
      </c>
      <c r="AL64" s="50">
        <f t="shared" si="213"/>
        <v>12061</v>
      </c>
      <c r="AM64" s="50">
        <f t="shared" si="212"/>
        <v>4458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417217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M65" si="215">E68+E70+E72+E74+E76+E78+E80+E82+E84+E86+E88+E90+E92+E94+E96+E98+E100+E102+E104+E106+E108+E110</f>
        <v>359770</v>
      </c>
      <c r="F65" s="51">
        <f t="shared" si="215"/>
        <v>398108</v>
      </c>
      <c r="G65" s="51">
        <f t="shared" si="215"/>
        <v>459872</v>
      </c>
      <c r="H65" s="51">
        <f t="shared" si="215"/>
        <v>477506</v>
      </c>
      <c r="I65" s="51">
        <f t="shared" si="215"/>
        <v>437747</v>
      </c>
      <c r="J65" s="51">
        <f t="shared" si="215"/>
        <v>569148</v>
      </c>
      <c r="K65" s="51">
        <f t="shared" si="215"/>
        <v>619017</v>
      </c>
      <c r="L65" s="51">
        <f t="shared" si="215"/>
        <v>529630</v>
      </c>
      <c r="M65" s="51">
        <f t="shared" si="215"/>
        <v>633192</v>
      </c>
      <c r="N65" s="51">
        <f t="shared" si="215"/>
        <v>483707</v>
      </c>
      <c r="O65" s="51">
        <f t="shared" si="215"/>
        <v>761497</v>
      </c>
      <c r="P65" s="51">
        <f t="shared" si="215"/>
        <v>722837</v>
      </c>
      <c r="Q65" s="51">
        <f t="shared" si="215"/>
        <v>1172000</v>
      </c>
      <c r="R65" s="51">
        <f t="shared" si="215"/>
        <v>1408494</v>
      </c>
      <c r="S65" s="51">
        <f t="shared" si="215"/>
        <v>1333490</v>
      </c>
      <c r="T65" s="51">
        <f t="shared" si="215"/>
        <v>2315012</v>
      </c>
      <c r="U65" s="51">
        <f t="shared" si="215"/>
        <v>3705293</v>
      </c>
      <c r="V65" s="51">
        <f t="shared" si="215"/>
        <v>2452894.5</v>
      </c>
      <c r="W65" s="51">
        <f t="shared" si="215"/>
        <v>4691703.6199999992</v>
      </c>
      <c r="X65" s="51">
        <f t="shared" si="215"/>
        <v>1662201.6</v>
      </c>
      <c r="Y65" s="51">
        <f t="shared" si="215"/>
        <v>2457252.02</v>
      </c>
      <c r="Z65" s="51">
        <f t="shared" si="215"/>
        <v>2848581.0999999996</v>
      </c>
      <c r="AA65" s="51">
        <f t="shared" si="215"/>
        <v>4093217.1</v>
      </c>
      <c r="AB65" s="51">
        <f t="shared" si="215"/>
        <v>4001190.1596404803</v>
      </c>
      <c r="AC65" s="51">
        <f t="shared" si="215"/>
        <v>6252229.8199999975</v>
      </c>
      <c r="AD65" s="51">
        <f t="shared" si="215"/>
        <v>6229672.3200000003</v>
      </c>
      <c r="AE65" s="51">
        <f t="shared" si="215"/>
        <v>8403500.165000001</v>
      </c>
      <c r="AF65" s="51">
        <f t="shared" si="215"/>
        <v>5522581.9700000007</v>
      </c>
      <c r="AG65" s="51">
        <f t="shared" si="215"/>
        <v>7285604.6999999993</v>
      </c>
      <c r="AH65" s="51">
        <f t="shared" si="215"/>
        <v>6327577.8585600005</v>
      </c>
      <c r="AI65" s="51">
        <f t="shared" si="215"/>
        <v>7965165.6078000003</v>
      </c>
      <c r="AJ65" s="51">
        <f t="shared" si="215"/>
        <v>9928366.4930000007</v>
      </c>
      <c r="AK65" s="51">
        <f t="shared" ref="AK65:AL65" si="216">AK68+AK70+AK72+AK74+AK76+AK78+AK80+AK82+AK84+AK86+AK88+AK90+AK92+AK94+AK96+AK98+AK100+AK102+AK104+AK106+AK108+AK110</f>
        <v>8427753.0735000018</v>
      </c>
      <c r="AL65" s="51">
        <f t="shared" si="216"/>
        <v>8928399.8560000006</v>
      </c>
      <c r="AM65" s="51">
        <f t="shared" si="215"/>
        <v>3529351.5674000001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117642593.53090049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2026'!N9</f>
        <v>0</v>
      </c>
      <c r="AO67" s="122">
        <f t="shared" ref="AO67:AO110" si="218">SUM(D67:AN67)</f>
        <v>29459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2026'!N10</f>
        <v>0</v>
      </c>
      <c r="AO68" s="123">
        <f t="shared" si="218"/>
        <v>4927145.99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2026'!N11</f>
        <v>0</v>
      </c>
      <c r="AO69" s="122">
        <f t="shared" si="218"/>
        <v>10220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2026'!N12</f>
        <v>0</v>
      </c>
      <c r="AO70" s="123">
        <f t="shared" si="218"/>
        <v>1223561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2026'!N13</f>
        <v>0</v>
      </c>
      <c r="AO71" s="122">
        <f t="shared" si="218"/>
        <v>2930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2026'!N14</f>
        <v>0</v>
      </c>
      <c r="AO72" s="123">
        <f t="shared" si="218"/>
        <v>378140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2026'!N15</f>
        <v>0</v>
      </c>
      <c r="AO73" s="122">
        <f t="shared" si="218"/>
        <v>35429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2026'!N16</f>
        <v>0</v>
      </c>
      <c r="AO74" s="123">
        <f t="shared" si="218"/>
        <v>12767440.319999998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v>2148</v>
      </c>
      <c r="AM75" s="14">
        <v>361</v>
      </c>
      <c r="AN75" s="14">
        <f>'Ingreso de Datos 2026'!N17</f>
        <v>0</v>
      </c>
      <c r="AO75" s="122">
        <f t="shared" si="218"/>
        <v>34103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v>3659988.0720000002</v>
      </c>
      <c r="AM76" s="15">
        <v>676819.16700000002</v>
      </c>
      <c r="AN76" s="15">
        <f>'Ingreso de Datos 2026'!N18</f>
        <v>0</v>
      </c>
      <c r="AO76" s="123">
        <f t="shared" si="218"/>
        <v>33498747.097640481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v>1062</v>
      </c>
      <c r="AM77" s="17">
        <v>883</v>
      </c>
      <c r="AN77" s="17">
        <f>'Ingreso de Datos 2026'!N19</f>
        <v>0</v>
      </c>
      <c r="AO77" s="122">
        <f t="shared" si="218"/>
        <v>10885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v>1922756.8840000003</v>
      </c>
      <c r="AM78" s="18">
        <v>1491507.9504000002</v>
      </c>
      <c r="AN78" s="18">
        <f>'Ingreso de Datos 2026'!N20</f>
        <v>0</v>
      </c>
      <c r="AO78" s="123">
        <f t="shared" si="218"/>
        <v>14703499.771400003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2026'!N21</f>
        <v>0</v>
      </c>
      <c r="AO79" s="122">
        <f t="shared" si="218"/>
        <v>9702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2026'!N22</f>
        <v>0</v>
      </c>
      <c r="AO80" s="123">
        <f t="shared" si="218"/>
        <v>1146100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2026'!N23</f>
        <v>0</v>
      </c>
      <c r="AO81" s="122">
        <f t="shared" si="218"/>
        <v>11445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2026'!N24</f>
        <v>0</v>
      </c>
      <c r="AO82" s="123">
        <f t="shared" si="218"/>
        <v>977530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v>44</v>
      </c>
      <c r="AM83" s="14">
        <v>50</v>
      </c>
      <c r="AN83" s="14">
        <f>'Ingreso de Datos 2026'!N25</f>
        <v>0</v>
      </c>
      <c r="AO83" s="122">
        <f t="shared" si="218"/>
        <v>1091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v>14372</v>
      </c>
      <c r="AM84" s="15">
        <v>14823</v>
      </c>
      <c r="AN84" s="15">
        <f>'Ingreso de Datos 2026'!N26</f>
        <v>0</v>
      </c>
      <c r="AO84" s="123">
        <f t="shared" si="218"/>
        <v>240622.84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2026'!N27</f>
        <v>0</v>
      </c>
      <c r="AO85" s="122">
        <f t="shared" si="218"/>
        <v>8373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2026'!N28</f>
        <v>0</v>
      </c>
      <c r="AO86" s="123">
        <f t="shared" si="218"/>
        <v>1097335.75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2026'!N29</f>
        <v>0</v>
      </c>
      <c r="AO87" s="122">
        <f t="shared" si="218"/>
        <v>2209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2026'!N30</f>
        <v>0</v>
      </c>
      <c r="AO88" s="123">
        <f t="shared" si="218"/>
        <v>839420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v>1247</v>
      </c>
      <c r="AM89" s="14">
        <v>425</v>
      </c>
      <c r="AN89" s="14">
        <f>'Ingreso de Datos 2026'!N31</f>
        <v>0</v>
      </c>
      <c r="AO89" s="122">
        <f t="shared" si="218"/>
        <v>21271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v>672543</v>
      </c>
      <c r="AM90" s="15">
        <v>190380</v>
      </c>
      <c r="AN90" s="15">
        <f>'Ingreso de Datos 2026'!N32</f>
        <v>0</v>
      </c>
      <c r="AO90" s="123">
        <f t="shared" si="218"/>
        <v>8358720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2026'!N33</f>
        <v>0</v>
      </c>
      <c r="AO91" s="122">
        <f t="shared" si="218"/>
        <v>4261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2026'!N34</f>
        <v>0</v>
      </c>
      <c r="AO92" s="123">
        <f t="shared" si="218"/>
        <v>1772576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v>927</v>
      </c>
      <c r="AM93" s="14">
        <v>1192</v>
      </c>
      <c r="AN93" s="14">
        <f>'Ingreso de Datos 2026'!N35</f>
        <v>0</v>
      </c>
      <c r="AO93" s="122">
        <f t="shared" si="218"/>
        <v>19390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v>564543</v>
      </c>
      <c r="AM94" s="15">
        <v>725928</v>
      </c>
      <c r="AN94" s="15">
        <f>'Ingreso de Datos 2026'!N36</f>
        <v>0</v>
      </c>
      <c r="AO94" s="123">
        <f t="shared" si="218"/>
        <v>9751389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v>3603</v>
      </c>
      <c r="AM95" s="14">
        <v>0</v>
      </c>
      <c r="AN95" s="14">
        <f>'Ingreso de Datos 2026'!N37</f>
        <v>0</v>
      </c>
      <c r="AO95" s="122">
        <f t="shared" si="218"/>
        <v>170746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v>1132154.9000000001</v>
      </c>
      <c r="AM96" s="15">
        <v>0</v>
      </c>
      <c r="AN96" s="15">
        <f>'Ingreso de Datos 2026'!N38</f>
        <v>0</v>
      </c>
      <c r="AO96" s="123">
        <f t="shared" si="218"/>
        <v>17905799.424899995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2026'!N39</f>
        <v>0</v>
      </c>
      <c r="AO97" s="122">
        <f t="shared" si="218"/>
        <v>4149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2026'!N40</f>
        <v>0</v>
      </c>
      <c r="AO98" s="123">
        <f t="shared" si="218"/>
        <v>248940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2026'!N41</f>
        <v>0</v>
      </c>
      <c r="AO99" s="122">
        <f t="shared" si="218"/>
        <v>12439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2026'!N42</f>
        <v>0</v>
      </c>
      <c r="AO100" s="123">
        <f t="shared" si="218"/>
        <v>1335024.19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2026'!N43</f>
        <v>0</v>
      </c>
      <c r="AO101" s="122">
        <f t="shared" si="218"/>
        <v>142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2026'!N44</f>
        <v>0</v>
      </c>
      <c r="AO102" s="123">
        <f t="shared" si="218"/>
        <v>7891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v>944</v>
      </c>
      <c r="AM103" s="14">
        <v>379</v>
      </c>
      <c r="AN103" s="14">
        <f>'Ingreso de Datos 2026'!N45</f>
        <v>0</v>
      </c>
      <c r="AO103" s="125">
        <f t="shared" si="218"/>
        <v>6448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v>489824.02999999997</v>
      </c>
      <c r="AM104" s="15">
        <v>214235.65000000002</v>
      </c>
      <c r="AN104" s="15">
        <f>'Ingreso de Datos 2026'!N46</f>
        <v>0</v>
      </c>
      <c r="AO104" s="126">
        <f t="shared" si="218"/>
        <v>2504277.8779599997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6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v>223</v>
      </c>
      <c r="AM105" s="59">
        <v>0</v>
      </c>
      <c r="AN105" s="59">
        <f>'Ingreso de Datos 2026'!N47</f>
        <v>0</v>
      </c>
      <c r="AO105" s="125">
        <f t="shared" si="218"/>
        <v>3909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7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v>118827.56999999999</v>
      </c>
      <c r="AM106" s="60">
        <v>512.79999999999995</v>
      </c>
      <c r="AN106" s="60">
        <f>'Ingreso de Datos 2026'!N48</f>
        <v>0</v>
      </c>
      <c r="AO106" s="126">
        <f t="shared" si="218"/>
        <v>1197335.4090000002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1996</v>
      </c>
      <c r="AL107" s="17">
        <v>1863</v>
      </c>
      <c r="AM107" s="17">
        <v>1168</v>
      </c>
      <c r="AN107" s="17">
        <f>'Ingreso de Datos 2026'!N49</f>
        <v>0</v>
      </c>
      <c r="AO107" s="122">
        <f t="shared" si="218"/>
        <v>15034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363158</v>
      </c>
      <c r="AL108" s="18">
        <v>353390.4</v>
      </c>
      <c r="AM108" s="18">
        <v>215145</v>
      </c>
      <c r="AN108" s="18">
        <f>'Ingreso de Datos 2026'!N50</f>
        <v>0</v>
      </c>
      <c r="AO108" s="123">
        <f t="shared" si="218"/>
        <v>2696300.06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2026'!N51</f>
        <v>0</v>
      </c>
      <c r="AO109" s="122">
        <f t="shared" si="218"/>
        <v>3582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2026'!N52</f>
        <v>0</v>
      </c>
      <c r="AO110" s="123">
        <f t="shared" si="218"/>
        <v>64797.8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2673</v>
      </c>
      <c r="Y119" s="50">
        <f t="shared" si="219"/>
        <v>1872</v>
      </c>
      <c r="Z119" s="50">
        <f t="shared" si="219"/>
        <v>453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4998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606535</v>
      </c>
      <c r="Y120" s="51">
        <f t="shared" si="222"/>
        <v>581697</v>
      </c>
      <c r="Z120" s="51">
        <f t="shared" si="222"/>
        <v>233190.46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1421422.46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2026'!N67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2026'!N68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2026'!N69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2026'!N70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2026'!N71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2026'!N72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2026'!N73</f>
        <v>0</v>
      </c>
      <c r="AO128" s="122">
        <f t="shared" si="225"/>
        <v>2429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2026'!N74</f>
        <v>0</v>
      </c>
      <c r="AO129" s="123">
        <f t="shared" si="225"/>
        <v>1193538.3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2026'!N75</f>
        <v>0</v>
      </c>
      <c r="AO130" s="122">
        <f t="shared" si="225"/>
        <v>119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2026'!N76</f>
        <v>0</v>
      </c>
      <c r="AO131" s="123">
        <f t="shared" si="225"/>
        <v>60263.5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2026'!N77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2026'!N78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2026'!N79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2026'!N80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2026'!N81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2026'!N82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2026'!N83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2026'!N84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2026'!N85</f>
        <v>0</v>
      </c>
      <c r="AO140" s="122">
        <f t="shared" si="225"/>
        <v>150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2026'!N86</f>
        <v>0</v>
      </c>
      <c r="AO141" s="123">
        <f t="shared" si="225"/>
        <v>37775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2026'!N87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2026'!N88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2026'!N89</f>
        <v>0</v>
      </c>
      <c r="AO144" s="122">
        <f t="shared" si="225"/>
        <v>0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2026'!N90</f>
        <v>0</v>
      </c>
      <c r="AO145" s="123">
        <f t="shared" si="225"/>
        <v>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2026'!N91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2026'!N92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2026'!N93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2026'!N94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2026'!N95</f>
        <v>0</v>
      </c>
      <c r="AO150" s="122">
        <f t="shared" si="225"/>
        <v>2300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2026'!N96</f>
        <v>0</v>
      </c>
      <c r="AO151" s="123">
        <f t="shared" si="225"/>
        <v>129845.66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2026'!N97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2026'!N98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2026'!N99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2026'!N100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2026'!N101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2026'!N102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2026'!N103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2026'!N104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2026'!N105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2026'!N106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2026'!N107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2026'!N108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2026'!N109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2026'!N110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M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:AL9" si="2">AK12+AK14+AK16+AK18+AK20+AK22+AK24+AK26+AK28+AK30+AK32+AK34+AK36+AK38+AK40+AK42+AK44+AK46+AK48+AK50+AK52+AK54</f>
        <v>2675</v>
      </c>
      <c r="AL9" s="50">
        <f t="shared" si="2"/>
        <v>2419</v>
      </c>
      <c r="AM9" s="50">
        <f t="shared" si="1"/>
        <v>877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87250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0</v>
      </c>
      <c r="E10" s="51">
        <f t="shared" si="4"/>
        <v>0</v>
      </c>
      <c r="F10" s="51">
        <f t="shared" si="4"/>
        <v>0</v>
      </c>
      <c r="G10" s="51">
        <f t="shared" si="4"/>
        <v>0</v>
      </c>
      <c r="H10" s="51">
        <f t="shared" si="4"/>
        <v>0</v>
      </c>
      <c r="I10" s="51">
        <f t="shared" si="4"/>
        <v>0</v>
      </c>
      <c r="J10" s="51">
        <f t="shared" si="4"/>
        <v>0</v>
      </c>
      <c r="K10" s="51">
        <f t="shared" si="4"/>
        <v>0</v>
      </c>
      <c r="L10" s="51">
        <f t="shared" si="4"/>
        <v>0</v>
      </c>
      <c r="M10" s="51">
        <f t="shared" si="4"/>
        <v>0</v>
      </c>
      <c r="N10" s="51">
        <f t="shared" si="4"/>
        <v>0</v>
      </c>
      <c r="O10" s="51">
        <f t="shared" si="4"/>
        <v>0</v>
      </c>
      <c r="P10" s="51">
        <f t="shared" si="4"/>
        <v>0</v>
      </c>
      <c r="Q10" s="51">
        <f t="shared" si="4"/>
        <v>0</v>
      </c>
      <c r="R10" s="51">
        <f t="shared" si="4"/>
        <v>0</v>
      </c>
      <c r="S10" s="51">
        <f t="shared" si="4"/>
        <v>0</v>
      </c>
      <c r="T10" s="51">
        <f t="shared" si="4"/>
        <v>0</v>
      </c>
      <c r="U10" s="51">
        <f t="shared" si="4"/>
        <v>0</v>
      </c>
      <c r="V10" s="51">
        <f t="shared" si="4"/>
        <v>798340</v>
      </c>
      <c r="W10" s="51">
        <f t="shared" si="4"/>
        <v>1397148.7399999998</v>
      </c>
      <c r="X10" s="51">
        <f t="shared" si="4"/>
        <v>657896.80000000005</v>
      </c>
      <c r="Y10" s="51">
        <f t="shared" si="4"/>
        <v>937394.49</v>
      </c>
      <c r="Z10" s="51">
        <f t="shared" si="4"/>
        <v>974617.54</v>
      </c>
      <c r="AA10" s="51">
        <f t="shared" si="4"/>
        <v>1210841.48</v>
      </c>
      <c r="AB10" s="51">
        <f t="shared" si="4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M10" si="5">AD13+AD15+AD17+AD19+AD21+AD23+AD25+AD27+AD29+AD31+AD33+AD35+AD37+AD39+AD41+AD43+AD45+AD47+AD49+AD51+AD53+AD55</f>
        <v>2294115.6300000004</v>
      </c>
      <c r="AE10" s="51">
        <f t="shared" si="5"/>
        <v>1871512</v>
      </c>
      <c r="AF10" s="51">
        <f t="shared" si="5"/>
        <v>1830130.9899999998</v>
      </c>
      <c r="AG10" s="51">
        <f t="shared" si="5"/>
        <v>1373144.503</v>
      </c>
      <c r="AH10" s="51">
        <f t="shared" si="5"/>
        <v>2317166.75</v>
      </c>
      <c r="AI10" s="51">
        <f t="shared" si="5"/>
        <v>1983374.7459999998</v>
      </c>
      <c r="AJ10" s="51">
        <f t="shared" si="5"/>
        <v>2793882.2180000003</v>
      </c>
      <c r="AK10" s="51">
        <f t="shared" ref="AK10:AL10" si="6">AK13+AK15+AK17+AK19+AK21+AK23+AK25+AK27+AK29+AK31+AK33+AK35+AK37+AK39+AK41+AK43+AK45+AK47+AK49+AK51+AK53+AK55</f>
        <v>1682682.0480000002</v>
      </c>
      <c r="AL10" s="51">
        <f t="shared" si="6"/>
        <v>1207763.6850000001</v>
      </c>
      <c r="AM10" s="51">
        <f t="shared" si="5"/>
        <v>901333.56500000006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26888592.965000004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0</v>
      </c>
      <c r="E12" s="59">
        <f t="shared" si="8"/>
        <v>0</v>
      </c>
      <c r="F12" s="59">
        <f t="shared" si="8"/>
        <v>0</v>
      </c>
      <c r="G12" s="59">
        <f t="shared" si="8"/>
        <v>0</v>
      </c>
      <c r="H12" s="59">
        <f t="shared" si="8"/>
        <v>0</v>
      </c>
      <c r="I12" s="59">
        <f t="shared" si="8"/>
        <v>0</v>
      </c>
      <c r="J12" s="59">
        <f t="shared" si="8"/>
        <v>0</v>
      </c>
      <c r="K12" s="59">
        <f t="shared" si="8"/>
        <v>0</v>
      </c>
      <c r="L12" s="59">
        <f t="shared" si="8"/>
        <v>0</v>
      </c>
      <c r="M12" s="59">
        <f t="shared" si="8"/>
        <v>0</v>
      </c>
      <c r="N12" s="59">
        <f t="shared" si="8"/>
        <v>0</v>
      </c>
      <c r="O12" s="59">
        <f t="shared" si="8"/>
        <v>0</v>
      </c>
      <c r="P12" s="59">
        <f t="shared" si="8"/>
        <v>0</v>
      </c>
      <c r="Q12" s="59">
        <f t="shared" si="8"/>
        <v>0</v>
      </c>
      <c r="R12" s="59">
        <f t="shared" si="8"/>
        <v>0</v>
      </c>
      <c r="S12" s="59">
        <f t="shared" si="8"/>
        <v>0</v>
      </c>
      <c r="T12" s="59">
        <f t="shared" si="8"/>
        <v>0</v>
      </c>
      <c r="U12" s="59">
        <f t="shared" si="8"/>
        <v>0</v>
      </c>
      <c r="V12" s="59">
        <f t="shared" si="8"/>
        <v>222</v>
      </c>
      <c r="W12" s="59">
        <f t="shared" si="8"/>
        <v>131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353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0</v>
      </c>
      <c r="E13" s="60">
        <f t="shared" si="14"/>
        <v>0</v>
      </c>
      <c r="F13" s="60">
        <f t="shared" si="14"/>
        <v>0</v>
      </c>
      <c r="G13" s="60">
        <f t="shared" si="14"/>
        <v>0</v>
      </c>
      <c r="H13" s="60">
        <f t="shared" si="14"/>
        <v>0</v>
      </c>
      <c r="I13" s="60">
        <f t="shared" si="14"/>
        <v>0</v>
      </c>
      <c r="J13" s="60">
        <f t="shared" si="14"/>
        <v>0</v>
      </c>
      <c r="K13" s="60">
        <f t="shared" si="14"/>
        <v>0</v>
      </c>
      <c r="L13" s="60">
        <f t="shared" si="14"/>
        <v>0</v>
      </c>
      <c r="M13" s="60">
        <f t="shared" si="14"/>
        <v>0</v>
      </c>
      <c r="N13" s="60">
        <f t="shared" si="14"/>
        <v>0</v>
      </c>
      <c r="O13" s="60">
        <f t="shared" si="14"/>
        <v>0</v>
      </c>
      <c r="P13" s="60">
        <f t="shared" si="14"/>
        <v>0</v>
      </c>
      <c r="Q13" s="60">
        <f t="shared" si="14"/>
        <v>0</v>
      </c>
      <c r="R13" s="60">
        <f t="shared" si="14"/>
        <v>0</v>
      </c>
      <c r="S13" s="60">
        <f t="shared" si="14"/>
        <v>0</v>
      </c>
      <c r="T13" s="60">
        <f t="shared" si="14"/>
        <v>0</v>
      </c>
      <c r="U13" s="60">
        <f t="shared" si="14"/>
        <v>0</v>
      </c>
      <c r="V13" s="60">
        <f t="shared" si="14"/>
        <v>84625</v>
      </c>
      <c r="W13" s="60">
        <f t="shared" si="14"/>
        <v>54384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139009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0</v>
      </c>
      <c r="H14" s="59">
        <f t="shared" si="19"/>
        <v>0</v>
      </c>
      <c r="I14" s="59">
        <f t="shared" si="19"/>
        <v>0</v>
      </c>
      <c r="J14" s="59">
        <f t="shared" si="19"/>
        <v>0</v>
      </c>
      <c r="K14" s="59">
        <f t="shared" si="19"/>
        <v>0</v>
      </c>
      <c r="L14" s="59">
        <f t="shared" si="19"/>
        <v>0</v>
      </c>
      <c r="M14" s="59">
        <f t="shared" si="19"/>
        <v>0</v>
      </c>
      <c r="N14" s="59">
        <f t="shared" si="19"/>
        <v>0</v>
      </c>
      <c r="O14" s="59">
        <f t="shared" si="19"/>
        <v>0</v>
      </c>
      <c r="P14" s="59">
        <f t="shared" si="19"/>
        <v>0</v>
      </c>
      <c r="Q14" s="59">
        <f t="shared" si="19"/>
        <v>0</v>
      </c>
      <c r="R14" s="59">
        <f t="shared" si="19"/>
        <v>0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0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0</v>
      </c>
      <c r="H15" s="60">
        <f t="shared" si="24"/>
        <v>0</v>
      </c>
      <c r="I15" s="60">
        <f t="shared" si="24"/>
        <v>0</v>
      </c>
      <c r="J15" s="60">
        <f t="shared" si="24"/>
        <v>0</v>
      </c>
      <c r="K15" s="60">
        <f t="shared" si="24"/>
        <v>0</v>
      </c>
      <c r="L15" s="60">
        <f t="shared" si="24"/>
        <v>0</v>
      </c>
      <c r="M15" s="60">
        <f t="shared" si="24"/>
        <v>0</v>
      </c>
      <c r="N15" s="60">
        <f t="shared" si="24"/>
        <v>0</v>
      </c>
      <c r="O15" s="60">
        <f t="shared" si="24"/>
        <v>0</v>
      </c>
      <c r="P15" s="60">
        <f t="shared" si="24"/>
        <v>0</v>
      </c>
      <c r="Q15" s="60">
        <f t="shared" si="24"/>
        <v>0</v>
      </c>
      <c r="R15" s="60">
        <f t="shared" si="24"/>
        <v>0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0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0</v>
      </c>
      <c r="K16" s="59">
        <f t="shared" si="29"/>
        <v>0</v>
      </c>
      <c r="L16" s="59">
        <f t="shared" si="29"/>
        <v>0</v>
      </c>
      <c r="M16" s="59">
        <f t="shared" si="29"/>
        <v>0</v>
      </c>
      <c r="N16" s="59">
        <f t="shared" si="29"/>
        <v>0</v>
      </c>
      <c r="O16" s="59">
        <f t="shared" si="29"/>
        <v>0</v>
      </c>
      <c r="P16" s="59">
        <f t="shared" si="29"/>
        <v>0</v>
      </c>
      <c r="Q16" s="59">
        <f t="shared" si="29"/>
        <v>0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0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0</v>
      </c>
      <c r="K17" s="60">
        <f t="shared" si="34"/>
        <v>0</v>
      </c>
      <c r="L17" s="60">
        <f t="shared" si="34"/>
        <v>0</v>
      </c>
      <c r="M17" s="60">
        <f t="shared" si="34"/>
        <v>0</v>
      </c>
      <c r="N17" s="60">
        <f t="shared" si="34"/>
        <v>0</v>
      </c>
      <c r="O17" s="60">
        <f t="shared" si="34"/>
        <v>0</v>
      </c>
      <c r="P17" s="60">
        <f t="shared" si="34"/>
        <v>0</v>
      </c>
      <c r="Q17" s="60">
        <f t="shared" si="34"/>
        <v>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0</v>
      </c>
      <c r="Q18" s="59">
        <f t="shared" si="39"/>
        <v>0</v>
      </c>
      <c r="R18" s="59">
        <f t="shared" si="39"/>
        <v>0</v>
      </c>
      <c r="S18" s="59">
        <f t="shared" si="39"/>
        <v>0</v>
      </c>
      <c r="T18" s="59">
        <f t="shared" si="39"/>
        <v>0</v>
      </c>
      <c r="U18" s="59">
        <f t="shared" si="39"/>
        <v>0</v>
      </c>
      <c r="V18" s="59">
        <f t="shared" si="39"/>
        <v>1166</v>
      </c>
      <c r="W18" s="59">
        <f t="shared" si="39"/>
        <v>1748</v>
      </c>
      <c r="X18" s="14">
        <f t="shared" si="39"/>
        <v>698</v>
      </c>
      <c r="Y18" s="14">
        <f t="shared" si="39"/>
        <v>1064</v>
      </c>
      <c r="Z18" s="14">
        <f t="shared" si="39"/>
        <v>0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4676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0</v>
      </c>
      <c r="Q19" s="60">
        <f t="shared" si="44"/>
        <v>0</v>
      </c>
      <c r="R19" s="60">
        <f t="shared" si="44"/>
        <v>0</v>
      </c>
      <c r="S19" s="60">
        <f t="shared" si="44"/>
        <v>0</v>
      </c>
      <c r="T19" s="60">
        <f t="shared" si="44"/>
        <v>0</v>
      </c>
      <c r="U19" s="60">
        <f t="shared" si="44"/>
        <v>0</v>
      </c>
      <c r="V19" s="60">
        <f t="shared" si="44"/>
        <v>491782</v>
      </c>
      <c r="W19" s="60">
        <f t="shared" si="44"/>
        <v>870807</v>
      </c>
      <c r="X19" s="15">
        <f t="shared" si="44"/>
        <v>318767.8</v>
      </c>
      <c r="Y19" s="15">
        <f t="shared" si="44"/>
        <v>556157.49</v>
      </c>
      <c r="Z19" s="15">
        <f t="shared" si="44"/>
        <v>83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2237597.29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984</v>
      </c>
      <c r="AA20" s="14">
        <f t="shared" si="49"/>
        <v>931</v>
      </c>
      <c r="AB20" s="14">
        <f t="shared" si="49"/>
        <v>535</v>
      </c>
      <c r="AC20" s="14">
        <f t="shared" si="49"/>
        <v>842</v>
      </c>
      <c r="AD20" s="14">
        <f t="shared" si="49"/>
        <v>812</v>
      </c>
      <c r="AE20" s="14">
        <f t="shared" si="49"/>
        <v>657</v>
      </c>
      <c r="AF20" s="14">
        <f t="shared" si="49"/>
        <v>916</v>
      </c>
      <c r="AG20" s="14">
        <f t="shared" ref="AG20:AH20" si="50">AG75+AG130</f>
        <v>282</v>
      </c>
      <c r="AH20" s="14">
        <f t="shared" si="50"/>
        <v>563</v>
      </c>
      <c r="AI20" s="14">
        <f t="shared" ref="AI20:AJ25" si="51">AI75+AI130</f>
        <v>912</v>
      </c>
      <c r="AJ20" s="14">
        <f t="shared" si="51"/>
        <v>1215</v>
      </c>
      <c r="AK20" s="14">
        <f t="shared" ref="AK20:AL20" si="52">AK75+AK130</f>
        <v>458</v>
      </c>
      <c r="AL20" s="14">
        <f t="shared" si="52"/>
        <v>202</v>
      </c>
      <c r="AM20" s="14">
        <f t="shared" si="49"/>
        <v>147</v>
      </c>
      <c r="AN20" s="14">
        <f t="shared" ref="AN20" si="53">AN75+AN130</f>
        <v>0</v>
      </c>
      <c r="AO20" s="122">
        <f t="shared" si="13"/>
        <v>9456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512953.5</v>
      </c>
      <c r="AA21" s="15">
        <f t="shared" si="54"/>
        <v>558272</v>
      </c>
      <c r="AB21" s="15">
        <f t="shared" si="54"/>
        <v>425090.03</v>
      </c>
      <c r="AC21" s="15">
        <f t="shared" si="54"/>
        <v>628510.76</v>
      </c>
      <c r="AD21" s="15">
        <f t="shared" si="54"/>
        <v>713084.21000000008</v>
      </c>
      <c r="AE21" s="15">
        <f t="shared" si="54"/>
        <v>604976.98</v>
      </c>
      <c r="AF21" s="15">
        <f t="shared" si="54"/>
        <v>838127.03999999992</v>
      </c>
      <c r="AG21" s="15">
        <f t="shared" ref="AG21:AH21" si="55">AG76+AG131</f>
        <v>261245.09</v>
      </c>
      <c r="AH21" s="15">
        <f t="shared" si="55"/>
        <v>530550.91999999993</v>
      </c>
      <c r="AI21" s="15">
        <f t="shared" si="51"/>
        <v>980358.88500000001</v>
      </c>
      <c r="AJ21" s="15">
        <f t="shared" si="51"/>
        <v>1762439.2000000002</v>
      </c>
      <c r="AK21" s="15">
        <f t="shared" ref="AK21:AL21" si="56">AK76+AK131</f>
        <v>676834.41800000006</v>
      </c>
      <c r="AL21" s="15">
        <f t="shared" si="56"/>
        <v>404494.36</v>
      </c>
      <c r="AM21" s="15">
        <f t="shared" ref="AM21:AN25" si="57">AM76+AM131</f>
        <v>340442.29000000004</v>
      </c>
      <c r="AN21" s="15">
        <f t="shared" si="57"/>
        <v>0</v>
      </c>
      <c r="AO21" s="123">
        <f t="shared" si="13"/>
        <v>9237379.6829999983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503</v>
      </c>
      <c r="AE22" s="14">
        <f t="shared" si="58"/>
        <v>299</v>
      </c>
      <c r="AF22" s="14">
        <f t="shared" si="58"/>
        <v>436</v>
      </c>
      <c r="AG22" s="14">
        <f t="shared" si="58"/>
        <v>219</v>
      </c>
      <c r="AH22" s="14">
        <f t="shared" si="58"/>
        <v>336</v>
      </c>
      <c r="AI22" s="14">
        <f t="shared" si="51"/>
        <v>104</v>
      </c>
      <c r="AJ22" s="14">
        <f t="shared" si="51"/>
        <v>100</v>
      </c>
      <c r="AK22" s="14">
        <f t="shared" ref="AK22:AL22" si="59">AK77+AK132</f>
        <v>108</v>
      </c>
      <c r="AL22" s="14">
        <f t="shared" si="59"/>
        <v>87</v>
      </c>
      <c r="AM22" s="14">
        <f t="shared" si="57"/>
        <v>187</v>
      </c>
      <c r="AN22" s="14">
        <f t="shared" si="57"/>
        <v>0</v>
      </c>
      <c r="AO22" s="122">
        <f t="shared" si="13"/>
        <v>2379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605962.23999999999</v>
      </c>
      <c r="AE23" s="15">
        <f t="shared" si="60"/>
        <v>373913.02999999997</v>
      </c>
      <c r="AF23" s="15">
        <f t="shared" si="60"/>
        <v>350027.83</v>
      </c>
      <c r="AG23" s="15">
        <f t="shared" si="60"/>
        <v>199517.05299999999</v>
      </c>
      <c r="AH23" s="15">
        <f t="shared" si="60"/>
        <v>382520.12</v>
      </c>
      <c r="AI23" s="15">
        <f t="shared" si="51"/>
        <v>203044.856</v>
      </c>
      <c r="AJ23" s="15">
        <f t="shared" si="51"/>
        <v>244319.59000000005</v>
      </c>
      <c r="AK23" s="15">
        <f t="shared" ref="AK23:AL23" si="61">AK78+AK133</f>
        <v>336625.85000000009</v>
      </c>
      <c r="AL23" s="15">
        <f t="shared" si="61"/>
        <v>219718.73499999999</v>
      </c>
      <c r="AM23" s="15">
        <f t="shared" si="57"/>
        <v>414442.45500000007</v>
      </c>
      <c r="AN23" s="15">
        <f t="shared" si="57"/>
        <v>0</v>
      </c>
      <c r="AO23" s="123">
        <f t="shared" si="13"/>
        <v>3330091.7590000001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0</v>
      </c>
      <c r="E24" s="59">
        <f t="shared" si="62"/>
        <v>0</v>
      </c>
      <c r="F24" s="59">
        <f t="shared" si="62"/>
        <v>0</v>
      </c>
      <c r="G24" s="59">
        <f t="shared" si="62"/>
        <v>0</v>
      </c>
      <c r="H24" s="59">
        <f t="shared" si="62"/>
        <v>0</v>
      </c>
      <c r="I24" s="59">
        <f t="shared" si="62"/>
        <v>0</v>
      </c>
      <c r="J24" s="59">
        <f t="shared" si="62"/>
        <v>0</v>
      </c>
      <c r="K24" s="59">
        <f t="shared" si="62"/>
        <v>0</v>
      </c>
      <c r="L24" s="59">
        <f t="shared" si="62"/>
        <v>0</v>
      </c>
      <c r="M24" s="59">
        <f t="shared" si="62"/>
        <v>0</v>
      </c>
      <c r="N24" s="59">
        <f t="shared" si="62"/>
        <v>0</v>
      </c>
      <c r="O24" s="59">
        <f t="shared" si="62"/>
        <v>0</v>
      </c>
      <c r="P24" s="59">
        <f t="shared" si="62"/>
        <v>0</v>
      </c>
      <c r="Q24" s="59">
        <f t="shared" si="62"/>
        <v>0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0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0</v>
      </c>
      <c r="E25" s="60">
        <f t="shared" si="64"/>
        <v>0</v>
      </c>
      <c r="F25" s="60">
        <f t="shared" si="64"/>
        <v>0</v>
      </c>
      <c r="G25" s="60">
        <f t="shared" si="64"/>
        <v>0</v>
      </c>
      <c r="H25" s="60">
        <f t="shared" si="64"/>
        <v>0</v>
      </c>
      <c r="I25" s="60">
        <f t="shared" si="64"/>
        <v>0</v>
      </c>
      <c r="J25" s="60">
        <f t="shared" si="64"/>
        <v>0</v>
      </c>
      <c r="K25" s="60">
        <f t="shared" si="64"/>
        <v>0</v>
      </c>
      <c r="L25" s="60">
        <f t="shared" si="64"/>
        <v>0</v>
      </c>
      <c r="M25" s="60">
        <f t="shared" si="64"/>
        <v>0</v>
      </c>
      <c r="N25" s="60">
        <f t="shared" si="64"/>
        <v>0</v>
      </c>
      <c r="O25" s="60">
        <f t="shared" si="64"/>
        <v>0</v>
      </c>
      <c r="P25" s="60">
        <f t="shared" si="64"/>
        <v>0</v>
      </c>
      <c r="Q25" s="60">
        <f t="shared" si="64"/>
        <v>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0</v>
      </c>
      <c r="E26" s="59">
        <f t="shared" si="66"/>
        <v>0</v>
      </c>
      <c r="F26" s="59">
        <f t="shared" si="66"/>
        <v>0</v>
      </c>
      <c r="G26" s="59">
        <f t="shared" si="66"/>
        <v>0</v>
      </c>
      <c r="H26" s="59">
        <f t="shared" si="66"/>
        <v>0</v>
      </c>
      <c r="I26" s="59">
        <f t="shared" si="66"/>
        <v>0</v>
      </c>
      <c r="J26" s="59">
        <f t="shared" si="66"/>
        <v>0</v>
      </c>
      <c r="K26" s="59">
        <f t="shared" si="66"/>
        <v>0</v>
      </c>
      <c r="L26" s="59">
        <f t="shared" si="66"/>
        <v>0</v>
      </c>
      <c r="M26" s="59">
        <f t="shared" si="66"/>
        <v>0</v>
      </c>
      <c r="N26" s="59">
        <f t="shared" si="66"/>
        <v>0</v>
      </c>
      <c r="O26" s="59">
        <f t="shared" si="66"/>
        <v>0</v>
      </c>
      <c r="P26" s="59">
        <f t="shared" si="66"/>
        <v>0</v>
      </c>
      <c r="Q26" s="59">
        <f t="shared" si="66"/>
        <v>0</v>
      </c>
      <c r="R26" s="59">
        <f t="shared" si="66"/>
        <v>0</v>
      </c>
      <c r="S26" s="59">
        <f t="shared" si="66"/>
        <v>0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0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0</v>
      </c>
      <c r="E27" s="60">
        <f t="shared" si="71"/>
        <v>0</v>
      </c>
      <c r="F27" s="60">
        <f t="shared" si="71"/>
        <v>0</v>
      </c>
      <c r="G27" s="60">
        <f t="shared" si="71"/>
        <v>0</v>
      </c>
      <c r="H27" s="60">
        <f t="shared" si="71"/>
        <v>0</v>
      </c>
      <c r="I27" s="60">
        <f t="shared" si="71"/>
        <v>0</v>
      </c>
      <c r="J27" s="60">
        <f t="shared" si="71"/>
        <v>0</v>
      </c>
      <c r="K27" s="60">
        <f t="shared" si="71"/>
        <v>0</v>
      </c>
      <c r="L27" s="60">
        <f t="shared" si="71"/>
        <v>0</v>
      </c>
      <c r="M27" s="60">
        <f t="shared" si="71"/>
        <v>0</v>
      </c>
      <c r="N27" s="60">
        <f t="shared" si="71"/>
        <v>0</v>
      </c>
      <c r="O27" s="60">
        <f t="shared" si="71"/>
        <v>0</v>
      </c>
      <c r="P27" s="60">
        <f t="shared" si="71"/>
        <v>0</v>
      </c>
      <c r="Q27" s="60">
        <f t="shared" si="71"/>
        <v>0</v>
      </c>
      <c r="R27" s="60">
        <f t="shared" si="71"/>
        <v>0</v>
      </c>
      <c r="S27" s="60">
        <f t="shared" si="71"/>
        <v>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0</v>
      </c>
      <c r="N28" s="59">
        <f t="shared" si="76"/>
        <v>0</v>
      </c>
      <c r="O28" s="59">
        <f t="shared" si="76"/>
        <v>0</v>
      </c>
      <c r="P28" s="59">
        <f t="shared" si="76"/>
        <v>0</v>
      </c>
      <c r="Q28" s="59">
        <f t="shared" si="76"/>
        <v>0</v>
      </c>
      <c r="R28" s="59">
        <f t="shared" si="76"/>
        <v>0</v>
      </c>
      <c r="S28" s="59">
        <f t="shared" si="76"/>
        <v>0</v>
      </c>
      <c r="T28" s="59">
        <f t="shared" si="76"/>
        <v>0</v>
      </c>
      <c r="U28" s="59">
        <f t="shared" si="76"/>
        <v>0</v>
      </c>
      <c r="V28" s="59">
        <f t="shared" si="76"/>
        <v>10</v>
      </c>
      <c r="W28" s="59">
        <f t="shared" si="76"/>
        <v>7</v>
      </c>
      <c r="X28" s="14">
        <f t="shared" si="76"/>
        <v>0</v>
      </c>
      <c r="Y28" s="14">
        <f t="shared" si="76"/>
        <v>1</v>
      </c>
      <c r="Z28" s="14">
        <f t="shared" si="76"/>
        <v>0</v>
      </c>
      <c r="AA28" s="14">
        <f t="shared" si="76"/>
        <v>0</v>
      </c>
      <c r="AB28" s="14">
        <f t="shared" si="76"/>
        <v>0</v>
      </c>
      <c r="AC28" s="14">
        <f t="shared" si="76"/>
        <v>26</v>
      </c>
      <c r="AD28" s="14">
        <f t="shared" si="76"/>
        <v>2</v>
      </c>
      <c r="AE28" s="14">
        <f t="shared" si="76"/>
        <v>6</v>
      </c>
      <c r="AF28" s="14">
        <f t="shared" si="76"/>
        <v>3</v>
      </c>
      <c r="AG28" s="14">
        <f t="shared" ref="AG28:AH28" si="77">AG83+AG138</f>
        <v>3</v>
      </c>
      <c r="AH28" s="14">
        <f t="shared" si="77"/>
        <v>2</v>
      </c>
      <c r="AI28" s="14">
        <f t="shared" ref="AI28:AJ28" si="78">AI83+AI138</f>
        <v>1</v>
      </c>
      <c r="AJ28" s="14">
        <f t="shared" si="78"/>
        <v>5</v>
      </c>
      <c r="AK28" s="14">
        <f t="shared" ref="AK28:AL28" si="79">AK83+AK138</f>
        <v>6</v>
      </c>
      <c r="AL28" s="14">
        <f t="shared" si="79"/>
        <v>4</v>
      </c>
      <c r="AM28" s="14">
        <f t="shared" si="76"/>
        <v>5</v>
      </c>
      <c r="AN28" s="14">
        <f t="shared" ref="AN28" si="80">AN83+AN138</f>
        <v>0</v>
      </c>
      <c r="AO28" s="122">
        <f t="shared" si="13"/>
        <v>81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0</v>
      </c>
      <c r="N29" s="60">
        <f t="shared" si="81"/>
        <v>0</v>
      </c>
      <c r="O29" s="60">
        <f t="shared" si="81"/>
        <v>0</v>
      </c>
      <c r="P29" s="60">
        <f t="shared" si="81"/>
        <v>0</v>
      </c>
      <c r="Q29" s="60">
        <f t="shared" si="81"/>
        <v>0</v>
      </c>
      <c r="R29" s="60">
        <f t="shared" si="81"/>
        <v>0</v>
      </c>
      <c r="S29" s="60">
        <f t="shared" si="81"/>
        <v>0</v>
      </c>
      <c r="T29" s="60">
        <f t="shared" si="81"/>
        <v>0</v>
      </c>
      <c r="U29" s="60">
        <f t="shared" si="81"/>
        <v>0</v>
      </c>
      <c r="V29" s="60">
        <f t="shared" si="81"/>
        <v>1695</v>
      </c>
      <c r="W29" s="60">
        <f t="shared" si="81"/>
        <v>1023.59</v>
      </c>
      <c r="X29" s="15">
        <f t="shared" si="81"/>
        <v>0</v>
      </c>
      <c r="Y29" s="15">
        <f t="shared" si="81"/>
        <v>172</v>
      </c>
      <c r="Z29" s="15">
        <f t="shared" si="81"/>
        <v>0</v>
      </c>
      <c r="AA29" s="15">
        <f t="shared" si="81"/>
        <v>0</v>
      </c>
      <c r="AB29" s="15">
        <f t="shared" si="81"/>
        <v>0</v>
      </c>
      <c r="AC29" s="15">
        <f t="shared" si="81"/>
        <v>7800</v>
      </c>
      <c r="AD29" s="15">
        <f t="shared" si="81"/>
        <v>725</v>
      </c>
      <c r="AE29" s="15">
        <f t="shared" si="81"/>
        <v>2039</v>
      </c>
      <c r="AF29" s="15">
        <f t="shared" si="81"/>
        <v>1253</v>
      </c>
      <c r="AG29" s="15">
        <f t="shared" ref="AG29:AH29" si="82">AG84+AG139</f>
        <v>822</v>
      </c>
      <c r="AH29" s="15">
        <f t="shared" si="82"/>
        <v>810</v>
      </c>
      <c r="AI29" s="15">
        <f t="shared" ref="AI29:AJ29" si="83">AI84+AI139</f>
        <v>388</v>
      </c>
      <c r="AJ29" s="15">
        <f t="shared" si="83"/>
        <v>1470</v>
      </c>
      <c r="AK29" s="15">
        <f t="shared" ref="AK29:AL29" si="84">AK84+AK139</f>
        <v>1874</v>
      </c>
      <c r="AL29" s="15">
        <f t="shared" si="84"/>
        <v>948</v>
      </c>
      <c r="AM29" s="15">
        <f t="shared" si="81"/>
        <v>1359</v>
      </c>
      <c r="AN29" s="15">
        <f t="shared" ref="AN29" si="85">AN84+AN139</f>
        <v>0</v>
      </c>
      <c r="AO29" s="123">
        <f t="shared" si="13"/>
        <v>22378.59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0</v>
      </c>
      <c r="S30" s="59">
        <f t="shared" si="86"/>
        <v>0</v>
      </c>
      <c r="T30" s="59">
        <f t="shared" si="86"/>
        <v>0</v>
      </c>
      <c r="U30" s="59">
        <f t="shared" si="86"/>
        <v>0</v>
      </c>
      <c r="V30" s="59">
        <f t="shared" si="86"/>
        <v>407</v>
      </c>
      <c r="W30" s="59">
        <f t="shared" si="86"/>
        <v>372</v>
      </c>
      <c r="X30" s="14">
        <f t="shared" si="86"/>
        <v>402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1181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0</v>
      </c>
      <c r="S31" s="60">
        <f t="shared" si="91"/>
        <v>0</v>
      </c>
      <c r="T31" s="60">
        <f t="shared" si="91"/>
        <v>0</v>
      </c>
      <c r="U31" s="60">
        <f t="shared" si="91"/>
        <v>0</v>
      </c>
      <c r="V31" s="60">
        <f t="shared" si="91"/>
        <v>61450</v>
      </c>
      <c r="W31" s="60">
        <f t="shared" si="91"/>
        <v>65350</v>
      </c>
      <c r="X31" s="15">
        <f t="shared" si="91"/>
        <v>71000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197800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529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529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201020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201020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755</v>
      </c>
      <c r="Z34" s="14">
        <f t="shared" si="106"/>
        <v>741</v>
      </c>
      <c r="AA34" s="14">
        <f t="shared" si="106"/>
        <v>1214</v>
      </c>
      <c r="AB34" s="14">
        <f t="shared" si="106"/>
        <v>838</v>
      </c>
      <c r="AC34" s="14">
        <f t="shared" si="106"/>
        <v>1064</v>
      </c>
      <c r="AD34" s="14">
        <f t="shared" si="106"/>
        <v>801</v>
      </c>
      <c r="AE34" s="14">
        <f t="shared" si="106"/>
        <v>380</v>
      </c>
      <c r="AF34" s="14">
        <f t="shared" si="106"/>
        <v>317</v>
      </c>
      <c r="AG34" s="14">
        <f t="shared" ref="AG34:AH34" si="107">AG89+AG144</f>
        <v>325</v>
      </c>
      <c r="AH34" s="14">
        <f t="shared" si="107"/>
        <v>372</v>
      </c>
      <c r="AI34" s="14">
        <f t="shared" ref="AI34:AJ34" si="108">AI89+AI144</f>
        <v>282</v>
      </c>
      <c r="AJ34" s="14">
        <f t="shared" si="108"/>
        <v>350</v>
      </c>
      <c r="AK34" s="14">
        <f t="shared" ref="AK34:AL34" si="109">AK89+AK144</f>
        <v>409</v>
      </c>
      <c r="AL34" s="14">
        <f t="shared" si="109"/>
        <v>311</v>
      </c>
      <c r="AM34" s="14">
        <f t="shared" si="106"/>
        <v>124</v>
      </c>
      <c r="AN34" s="14">
        <f t="shared" ref="AN34" si="110">AN89+AN144</f>
        <v>0</v>
      </c>
      <c r="AO34" s="122">
        <f t="shared" si="13"/>
        <v>8283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207530</v>
      </c>
      <c r="Z35" s="15">
        <f t="shared" si="111"/>
        <v>212230</v>
      </c>
      <c r="AA35" s="15">
        <f t="shared" si="111"/>
        <v>416240</v>
      </c>
      <c r="AB35" s="15">
        <f t="shared" si="111"/>
        <v>273430</v>
      </c>
      <c r="AC35" s="15">
        <f t="shared" si="111"/>
        <v>365090</v>
      </c>
      <c r="AD35" s="15">
        <f t="shared" si="111"/>
        <v>310030</v>
      </c>
      <c r="AE35" s="15">
        <f t="shared" si="111"/>
        <v>142540</v>
      </c>
      <c r="AF35" s="15">
        <f t="shared" si="111"/>
        <v>126860</v>
      </c>
      <c r="AG35" s="15">
        <f t="shared" ref="AG35:AH35" si="112">AG90+AG145</f>
        <v>133730</v>
      </c>
      <c r="AH35" s="15">
        <f t="shared" si="112"/>
        <v>150520</v>
      </c>
      <c r="AI35" s="15">
        <f t="shared" ref="AI35:AJ35" si="113">AI90+AI145</f>
        <v>136685</v>
      </c>
      <c r="AJ35" s="15">
        <f t="shared" si="113"/>
        <v>163980</v>
      </c>
      <c r="AK35" s="15">
        <f t="shared" ref="AK35:AL35" si="114">AK90+AK145</f>
        <v>193130</v>
      </c>
      <c r="AL35" s="15">
        <f t="shared" si="114"/>
        <v>149270</v>
      </c>
      <c r="AM35" s="15">
        <f t="shared" si="111"/>
        <v>55330</v>
      </c>
      <c r="AN35" s="15">
        <f t="shared" ref="AN35" si="115">AN90+AN145</f>
        <v>0</v>
      </c>
      <c r="AO35" s="123">
        <f t="shared" si="13"/>
        <v>3036595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640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640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266240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266240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454</v>
      </c>
      <c r="AE38" s="14">
        <f t="shared" si="126"/>
        <v>634</v>
      </c>
      <c r="AF38" s="14">
        <f t="shared" si="126"/>
        <v>160</v>
      </c>
      <c r="AG38" s="14">
        <f t="shared" ref="AG38:AH38" si="127">AG93+AG148</f>
        <v>381</v>
      </c>
      <c r="AH38" s="14">
        <f t="shared" si="127"/>
        <v>1434</v>
      </c>
      <c r="AI38" s="14">
        <f t="shared" ref="AI38:AJ38" si="128">AI93+AI148</f>
        <v>308</v>
      </c>
      <c r="AJ38" s="14">
        <f t="shared" si="128"/>
        <v>112</v>
      </c>
      <c r="AK38" s="14">
        <f t="shared" ref="AK38:AL38" si="129">AK93+AK148</f>
        <v>164</v>
      </c>
      <c r="AL38" s="14">
        <f t="shared" si="129"/>
        <v>0</v>
      </c>
      <c r="AM38" s="14">
        <f t="shared" si="126"/>
        <v>0</v>
      </c>
      <c r="AN38" s="14">
        <f t="shared" ref="AN38" si="130">AN93+AN148</f>
        <v>0</v>
      </c>
      <c r="AO38" s="122">
        <f t="shared" si="13"/>
        <v>3647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211110</v>
      </c>
      <c r="AE39" s="15">
        <f t="shared" si="131"/>
        <v>295444</v>
      </c>
      <c r="AF39" s="15">
        <f t="shared" si="131"/>
        <v>74560</v>
      </c>
      <c r="AG39" s="15">
        <f t="shared" ref="AG39:AH39" si="132">AG94+AG149</f>
        <v>177546</v>
      </c>
      <c r="AH39" s="15">
        <f t="shared" si="132"/>
        <v>668244</v>
      </c>
      <c r="AI39" s="15">
        <f t="shared" ref="AI39:AJ39" si="133">AI94+AI149</f>
        <v>154924</v>
      </c>
      <c r="AJ39" s="15">
        <f t="shared" si="133"/>
        <v>68947.199999999997</v>
      </c>
      <c r="AK39" s="15">
        <f t="shared" ref="AK39:AL39" si="134">AK94+AK149</f>
        <v>101024</v>
      </c>
      <c r="AL39" s="15">
        <f t="shared" si="134"/>
        <v>0</v>
      </c>
      <c r="AM39" s="15">
        <f t="shared" si="131"/>
        <v>0</v>
      </c>
      <c r="AN39" s="15">
        <f t="shared" ref="AN39" si="135">AN94+AN149</f>
        <v>0</v>
      </c>
      <c r="AO39" s="123">
        <f t="shared" si="13"/>
        <v>1751799.2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0</v>
      </c>
      <c r="T40" s="59">
        <f t="shared" si="136"/>
        <v>0</v>
      </c>
      <c r="U40" s="59">
        <f t="shared" si="136"/>
        <v>0</v>
      </c>
      <c r="V40" s="59">
        <f t="shared" si="136"/>
        <v>2654</v>
      </c>
      <c r="W40" s="59">
        <f t="shared" si="136"/>
        <v>1141</v>
      </c>
      <c r="X40" s="14">
        <f t="shared" si="136"/>
        <v>760</v>
      </c>
      <c r="Y40" s="14">
        <f t="shared" si="136"/>
        <v>1134</v>
      </c>
      <c r="Z40" s="14">
        <f t="shared" si="136"/>
        <v>1464</v>
      </c>
      <c r="AA40" s="14">
        <f t="shared" si="136"/>
        <v>2289</v>
      </c>
      <c r="AB40" s="14">
        <f t="shared" si="136"/>
        <v>3454</v>
      </c>
      <c r="AC40" s="14">
        <f t="shared" si="136"/>
        <v>3994</v>
      </c>
      <c r="AD40" s="14">
        <f t="shared" si="136"/>
        <v>4570</v>
      </c>
      <c r="AE40" s="14">
        <f t="shared" si="136"/>
        <v>3568</v>
      </c>
      <c r="AF40" s="14">
        <f t="shared" si="136"/>
        <v>3783</v>
      </c>
      <c r="AG40" s="14">
        <f t="shared" ref="AG40:AH40" si="137">AG95+AG150</f>
        <v>3491</v>
      </c>
      <c r="AH40" s="14">
        <f t="shared" si="137"/>
        <v>1952</v>
      </c>
      <c r="AI40" s="14">
        <f t="shared" ref="AI40:AJ40" si="138">AI95+AI150</f>
        <v>2219</v>
      </c>
      <c r="AJ40" s="14">
        <f t="shared" si="138"/>
        <v>711</v>
      </c>
      <c r="AK40" s="14">
        <f t="shared" ref="AK40:AL40" si="139">AK95+AK150</f>
        <v>683</v>
      </c>
      <c r="AL40" s="14">
        <f t="shared" si="139"/>
        <v>729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38596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0</v>
      </c>
      <c r="T41" s="60">
        <f t="shared" si="141"/>
        <v>0</v>
      </c>
      <c r="U41" s="60">
        <f t="shared" si="141"/>
        <v>0</v>
      </c>
      <c r="V41" s="60">
        <f t="shared" si="141"/>
        <v>158788</v>
      </c>
      <c r="W41" s="60">
        <f t="shared" si="141"/>
        <v>65301.25</v>
      </c>
      <c r="X41" s="15">
        <f t="shared" si="141"/>
        <v>56718</v>
      </c>
      <c r="Y41" s="15">
        <f t="shared" si="141"/>
        <v>72527</v>
      </c>
      <c r="Z41" s="15">
        <f t="shared" si="141"/>
        <v>95280.24</v>
      </c>
      <c r="AA41" s="15">
        <f t="shared" si="141"/>
        <v>142991.97999999998</v>
      </c>
      <c r="AB41" s="15">
        <f t="shared" si="141"/>
        <v>309090.64</v>
      </c>
      <c r="AC41" s="15">
        <f t="shared" si="141"/>
        <v>325953.94999999995</v>
      </c>
      <c r="AD41" s="15">
        <f t="shared" si="141"/>
        <v>357838.45</v>
      </c>
      <c r="AE41" s="15">
        <f t="shared" si="141"/>
        <v>295618.74</v>
      </c>
      <c r="AF41" s="15">
        <f t="shared" si="141"/>
        <v>364596.18</v>
      </c>
      <c r="AG41" s="15">
        <f t="shared" ref="AG41:AH41" si="142">AG96+AG151</f>
        <v>384812.69999999995</v>
      </c>
      <c r="AH41" s="15">
        <f t="shared" si="142"/>
        <v>283392.68</v>
      </c>
      <c r="AI41" s="15">
        <f t="shared" ref="AI41:AJ41" si="143">AI96+AI151</f>
        <v>240382.90000000002</v>
      </c>
      <c r="AJ41" s="15">
        <f t="shared" si="143"/>
        <v>172558.34</v>
      </c>
      <c r="AK41" s="15">
        <f t="shared" ref="AK41:AL41" si="144">AK96+AK151</f>
        <v>208826.72</v>
      </c>
      <c r="AL41" s="15">
        <f t="shared" si="144"/>
        <v>201266.5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3735944.27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1276</v>
      </c>
      <c r="X44" s="14">
        <f t="shared" si="156"/>
        <v>1993</v>
      </c>
      <c r="Y44" s="14">
        <f t="shared" si="156"/>
        <v>940</v>
      </c>
      <c r="Z44" s="14">
        <f t="shared" si="156"/>
        <v>1446</v>
      </c>
      <c r="AA44" s="14">
        <f t="shared" si="156"/>
        <v>873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6528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139262.9</v>
      </c>
      <c r="X45" s="15">
        <f t="shared" si="161"/>
        <v>211411</v>
      </c>
      <c r="Y45" s="15">
        <f t="shared" si="161"/>
        <v>101008</v>
      </c>
      <c r="Z45" s="15">
        <f t="shared" si="161"/>
        <v>153404.79999999999</v>
      </c>
      <c r="AA45" s="15">
        <f t="shared" si="161"/>
        <v>93337.5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698424.2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12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12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666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666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119</v>
      </c>
      <c r="AH48" s="86">
        <f t="shared" si="177"/>
        <v>1102</v>
      </c>
      <c r="AI48" s="86">
        <f t="shared" ref="AI48:AJ48" si="178">AI103+AI159</f>
        <v>648</v>
      </c>
      <c r="AJ48" s="86">
        <f t="shared" si="178"/>
        <v>592</v>
      </c>
      <c r="AK48" s="86">
        <f t="shared" ref="AK48:AL48" si="179">AK103+AK159</f>
        <v>226</v>
      </c>
      <c r="AL48" s="86">
        <f t="shared" si="179"/>
        <v>192</v>
      </c>
      <c r="AM48" s="86">
        <f t="shared" si="176"/>
        <v>26</v>
      </c>
      <c r="AN48" s="86">
        <f t="shared" ref="AN48" si="180">AN103+AN159</f>
        <v>0</v>
      </c>
      <c r="AO48" s="125">
        <f t="shared" si="13"/>
        <v>2905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21085.360000000001</v>
      </c>
      <c r="AH49" s="87">
        <f t="shared" si="182"/>
        <v>209705.83</v>
      </c>
      <c r="AI49" s="87">
        <f t="shared" ref="AI49:AJ49" si="183">AI104+AI160</f>
        <v>81305.11</v>
      </c>
      <c r="AJ49" s="87">
        <f t="shared" si="183"/>
        <v>202607</v>
      </c>
      <c r="AK49" s="87">
        <f t="shared" ref="AK49:AL49" si="184">AK104+AK160</f>
        <v>47169.06</v>
      </c>
      <c r="AL49" s="87">
        <f t="shared" si="184"/>
        <v>33669.199999999997</v>
      </c>
      <c r="AM49" s="87">
        <f t="shared" si="181"/>
        <v>16690.82</v>
      </c>
      <c r="AN49" s="87">
        <f t="shared" ref="AN49" si="185">AN104+AN160</f>
        <v>0</v>
      </c>
      <c r="AO49" s="126">
        <f t="shared" si="13"/>
        <v>612232.37999999989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111</v>
      </c>
      <c r="AE50" s="86">
        <f t="shared" si="186"/>
        <v>290</v>
      </c>
      <c r="AF50" s="86">
        <f t="shared" si="186"/>
        <v>36</v>
      </c>
      <c r="AG50" s="86">
        <f t="shared" ref="AG50:AH50" si="187">AG105+AG161</f>
        <v>439</v>
      </c>
      <c r="AH50" s="86">
        <f t="shared" si="187"/>
        <v>11</v>
      </c>
      <c r="AI50" s="86">
        <f t="shared" ref="AI50:AJ50" si="188">AI105+AI161</f>
        <v>236</v>
      </c>
      <c r="AJ50" s="86">
        <f t="shared" si="188"/>
        <v>220</v>
      </c>
      <c r="AK50" s="86">
        <f t="shared" ref="AK50:AL50" si="189">AK105+AK161</f>
        <v>27</v>
      </c>
      <c r="AL50" s="86">
        <f t="shared" si="189"/>
        <v>312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1682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34979.129999999997</v>
      </c>
      <c r="AE51" s="87">
        <f t="shared" si="191"/>
        <v>88683.85</v>
      </c>
      <c r="AF51" s="87">
        <f t="shared" si="191"/>
        <v>11371.94</v>
      </c>
      <c r="AG51" s="87">
        <f t="shared" ref="AG51:AH51" si="192">AG106+AG162</f>
        <v>132306.70000000001</v>
      </c>
      <c r="AH51" s="87">
        <f t="shared" si="192"/>
        <v>4026.85</v>
      </c>
      <c r="AI51" s="87">
        <f t="shared" ref="AI51:AJ51" si="193">AI106+AI162</f>
        <v>77989.50499999999</v>
      </c>
      <c r="AJ51" s="87">
        <f t="shared" si="193"/>
        <v>90834.688000000009</v>
      </c>
      <c r="AK51" s="87">
        <f t="shared" ref="AK51:AL51" si="194">AK106+AK162</f>
        <v>11206.199999999997</v>
      </c>
      <c r="AL51" s="87">
        <f t="shared" si="194"/>
        <v>90011.29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541410.15300000005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215</v>
      </c>
      <c r="AC52" s="14">
        <f t="shared" si="196"/>
        <v>129</v>
      </c>
      <c r="AD52" s="14">
        <f t="shared" si="196"/>
        <v>368</v>
      </c>
      <c r="AE52" s="14">
        <f t="shared" si="196"/>
        <v>388</v>
      </c>
      <c r="AF52" s="14">
        <f t="shared" si="196"/>
        <v>351</v>
      </c>
      <c r="AG52" s="14">
        <f t="shared" ref="AG52:AH52" si="197">AG107+AG162</f>
        <v>359</v>
      </c>
      <c r="AH52" s="14">
        <f t="shared" si="197"/>
        <v>423</v>
      </c>
      <c r="AI52" s="14">
        <f t="shared" ref="AI52:AJ52" si="198">AI107+AI162</f>
        <v>480</v>
      </c>
      <c r="AJ52" s="14">
        <f t="shared" si="198"/>
        <v>458</v>
      </c>
      <c r="AK52" s="14">
        <f t="shared" ref="AK52:AL52" si="199">AK107+AK162</f>
        <v>594</v>
      </c>
      <c r="AL52" s="14">
        <f t="shared" si="199"/>
        <v>582</v>
      </c>
      <c r="AM52" s="14">
        <f t="shared" si="196"/>
        <v>388</v>
      </c>
      <c r="AN52" s="14">
        <f t="shared" ref="AN52" si="200">AN107+AN162</f>
        <v>0</v>
      </c>
      <c r="AO52" s="122">
        <f t="shared" si="13"/>
        <v>4735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36048</v>
      </c>
      <c r="AC53" s="15">
        <f t="shared" si="201"/>
        <v>19994.400000000001</v>
      </c>
      <c r="AD53" s="15">
        <f t="shared" si="201"/>
        <v>60386.6</v>
      </c>
      <c r="AE53" s="15">
        <f t="shared" si="201"/>
        <v>68296.399999999994</v>
      </c>
      <c r="AF53" s="15">
        <f t="shared" si="201"/>
        <v>63335</v>
      </c>
      <c r="AG53" s="15">
        <f t="shared" ref="AG53:AH53" si="202">AG108+AG163</f>
        <v>62079.6</v>
      </c>
      <c r="AH53" s="15">
        <f t="shared" si="202"/>
        <v>75795</v>
      </c>
      <c r="AI53" s="15">
        <f t="shared" ref="AI53:AJ53" si="203">AI108+AI163</f>
        <v>89567.6</v>
      </c>
      <c r="AJ53" s="15">
        <f t="shared" si="203"/>
        <v>86726.2</v>
      </c>
      <c r="AK53" s="15">
        <f t="shared" ref="AK53:AL53" si="204">AK108+AK163</f>
        <v>105991.8</v>
      </c>
      <c r="AL53" s="15">
        <f t="shared" si="204"/>
        <v>108385.60000000001</v>
      </c>
      <c r="AM53" s="15">
        <f t="shared" si="201"/>
        <v>73069</v>
      </c>
      <c r="AN53" s="15">
        <f t="shared" ref="AN53" si="205">AN108+AN163</f>
        <v>0</v>
      </c>
      <c r="AO53" s="123">
        <f t="shared" si="13"/>
        <v>849675.2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598</v>
      </c>
      <c r="AI54" s="59">
        <f t="shared" si="206"/>
        <v>969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1567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11601.35</v>
      </c>
      <c r="AI55" s="60">
        <f t="shared" si="209"/>
        <v>18728.89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30330.239999999998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212">E67+E69+E71+E73+E75+E77+E79+E81+E83+E85+E87+E89+E91+E93+E95+E97+E99+E101+E103+E105+E107+E109</f>
        <v>0</v>
      </c>
      <c r="F64" s="50">
        <f t="shared" si="212"/>
        <v>0</v>
      </c>
      <c r="G64" s="50">
        <f t="shared" si="212"/>
        <v>0</v>
      </c>
      <c r="H64" s="50">
        <f t="shared" si="212"/>
        <v>0</v>
      </c>
      <c r="I64" s="50">
        <f t="shared" si="212"/>
        <v>0</v>
      </c>
      <c r="J64" s="50">
        <f t="shared" si="212"/>
        <v>0</v>
      </c>
      <c r="K64" s="50">
        <f t="shared" si="212"/>
        <v>0</v>
      </c>
      <c r="L64" s="50">
        <f t="shared" si="212"/>
        <v>0</v>
      </c>
      <c r="M64" s="50">
        <f t="shared" si="212"/>
        <v>0</v>
      </c>
      <c r="N64" s="50">
        <f t="shared" si="212"/>
        <v>0</v>
      </c>
      <c r="O64" s="50">
        <f t="shared" si="212"/>
        <v>0</v>
      </c>
      <c r="P64" s="50">
        <f t="shared" si="212"/>
        <v>0</v>
      </c>
      <c r="Q64" s="50">
        <f t="shared" si="212"/>
        <v>0</v>
      </c>
      <c r="R64" s="50">
        <f t="shared" si="212"/>
        <v>0</v>
      </c>
      <c r="S64" s="50">
        <f t="shared" si="212"/>
        <v>0</v>
      </c>
      <c r="T64" s="50">
        <f t="shared" si="212"/>
        <v>0</v>
      </c>
      <c r="U64" s="50">
        <f t="shared" si="212"/>
        <v>0</v>
      </c>
      <c r="V64" s="50">
        <f t="shared" si="212"/>
        <v>4459</v>
      </c>
      <c r="W64" s="50">
        <f t="shared" si="212"/>
        <v>5204</v>
      </c>
      <c r="X64" s="50">
        <f t="shared" si="212"/>
        <v>3853</v>
      </c>
      <c r="Y64" s="50">
        <f t="shared" si="212"/>
        <v>3894</v>
      </c>
      <c r="Z64" s="50">
        <f t="shared" si="212"/>
        <v>4647</v>
      </c>
      <c r="AA64" s="50">
        <f t="shared" si="212"/>
        <v>5307</v>
      </c>
      <c r="AB64" s="50">
        <f t="shared" si="212"/>
        <v>5042</v>
      </c>
      <c r="AC64" s="50">
        <f t="shared" si="212"/>
        <v>6695</v>
      </c>
      <c r="AD64" s="50">
        <f t="shared" si="212"/>
        <v>7621</v>
      </c>
      <c r="AE64" s="50">
        <f t="shared" si="212"/>
        <v>6222</v>
      </c>
      <c r="AF64" s="50">
        <f t="shared" si="212"/>
        <v>6002</v>
      </c>
      <c r="AG64" s="50">
        <f t="shared" si="212"/>
        <v>5618</v>
      </c>
      <c r="AH64" s="50">
        <f t="shared" si="212"/>
        <v>6793</v>
      </c>
      <c r="AI64" s="50">
        <f t="shared" si="212"/>
        <v>6159</v>
      </c>
      <c r="AJ64" s="50">
        <f t="shared" si="212"/>
        <v>3763</v>
      </c>
      <c r="AK64" s="50">
        <f t="shared" ref="AK64:AL64" si="213">AK67+AK69+AK71+AK73+AK75+AK77+AK79+AK81+AK83+AK85+AK87+AK89+AK91+AK93+AK95+AK97+AK99+AK101+AK103+AK105+AK107+AK109</f>
        <v>2675</v>
      </c>
      <c r="AL64" s="50">
        <f t="shared" si="213"/>
        <v>2419</v>
      </c>
      <c r="AM64" s="50">
        <f t="shared" si="212"/>
        <v>877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87250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215">E68+E70+E72+E74+E76+E78+E80+E82+E84+E86+E88+E90+E92+E94+E96+E98+E100+E102+E104+E106+E108+E110</f>
        <v>0</v>
      </c>
      <c r="F65" s="51">
        <f t="shared" si="215"/>
        <v>0</v>
      </c>
      <c r="G65" s="51">
        <f t="shared" si="215"/>
        <v>0</v>
      </c>
      <c r="H65" s="51">
        <f t="shared" si="215"/>
        <v>0</v>
      </c>
      <c r="I65" s="51">
        <f t="shared" si="215"/>
        <v>0</v>
      </c>
      <c r="J65" s="51">
        <f t="shared" si="215"/>
        <v>0</v>
      </c>
      <c r="K65" s="51">
        <f t="shared" si="215"/>
        <v>0</v>
      </c>
      <c r="L65" s="51">
        <f t="shared" si="215"/>
        <v>0</v>
      </c>
      <c r="M65" s="51">
        <f t="shared" si="215"/>
        <v>0</v>
      </c>
      <c r="N65" s="51">
        <f t="shared" si="215"/>
        <v>0</v>
      </c>
      <c r="O65" s="51">
        <f t="shared" si="215"/>
        <v>0</v>
      </c>
      <c r="P65" s="51">
        <f t="shared" si="215"/>
        <v>0</v>
      </c>
      <c r="Q65" s="51">
        <f t="shared" si="215"/>
        <v>0</v>
      </c>
      <c r="R65" s="51">
        <f t="shared" si="215"/>
        <v>0</v>
      </c>
      <c r="S65" s="51">
        <f t="shared" si="215"/>
        <v>0</v>
      </c>
      <c r="T65" s="51">
        <f t="shared" si="215"/>
        <v>0</v>
      </c>
      <c r="U65" s="51">
        <f t="shared" si="215"/>
        <v>0</v>
      </c>
      <c r="V65" s="51">
        <f t="shared" si="215"/>
        <v>798340</v>
      </c>
      <c r="W65" s="51">
        <f t="shared" si="215"/>
        <v>1397148.7399999998</v>
      </c>
      <c r="X65" s="51">
        <f t="shared" si="215"/>
        <v>657896.80000000005</v>
      </c>
      <c r="Y65" s="51">
        <f t="shared" si="215"/>
        <v>937394.49</v>
      </c>
      <c r="Z65" s="51">
        <f t="shared" si="215"/>
        <v>974617.54</v>
      </c>
      <c r="AA65" s="51">
        <f t="shared" si="215"/>
        <v>1210841.48</v>
      </c>
      <c r="AB65" s="51">
        <f t="shared" si="215"/>
        <v>1043658.67</v>
      </c>
      <c r="AC65" s="51">
        <f t="shared" si="215"/>
        <v>1613589.1099999999</v>
      </c>
      <c r="AD65" s="51">
        <f t="shared" si="215"/>
        <v>2294115.6300000004</v>
      </c>
      <c r="AE65" s="51">
        <f t="shared" si="215"/>
        <v>1871512</v>
      </c>
      <c r="AF65" s="51">
        <f t="shared" si="215"/>
        <v>1830130.9899999998</v>
      </c>
      <c r="AG65" s="51">
        <f t="shared" si="215"/>
        <v>1373144.503</v>
      </c>
      <c r="AH65" s="51">
        <f t="shared" si="215"/>
        <v>2317166.75</v>
      </c>
      <c r="AI65" s="51">
        <f t="shared" si="215"/>
        <v>1983374.7459999998</v>
      </c>
      <c r="AJ65" s="51">
        <f t="shared" si="215"/>
        <v>2793882.2180000003</v>
      </c>
      <c r="AK65" s="51">
        <f t="shared" ref="AK65:AL65" si="216">AK68+AK70+AK72+AK74+AK76+AK78+AK80+AK82+AK84+AK86+AK88+AK90+AK92+AK94+AK96+AK98+AK100+AK102+AK104+AK106+AK108+AK110</f>
        <v>1682682.0480000002</v>
      </c>
      <c r="AL65" s="51">
        <f t="shared" si="216"/>
        <v>1207763.6850000001</v>
      </c>
      <c r="AM65" s="51">
        <f t="shared" si="215"/>
        <v>901333.56500000006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26888592.965000004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2026'!O9</f>
        <v>0</v>
      </c>
      <c r="AO67" s="122">
        <f t="shared" ref="AO67:AO110" si="218">SUM(D67:AN67)</f>
        <v>353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2026'!O10</f>
        <v>0</v>
      </c>
      <c r="AO68" s="123">
        <f t="shared" si="218"/>
        <v>139009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2026'!O11</f>
        <v>0</v>
      </c>
      <c r="AO69" s="122">
        <f t="shared" si="218"/>
        <v>0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2026'!O12</f>
        <v>0</v>
      </c>
      <c r="AO70" s="123">
        <f t="shared" si="218"/>
        <v>0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2026'!O13</f>
        <v>0</v>
      </c>
      <c r="AO71" s="122">
        <f t="shared" si="218"/>
        <v>0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2026'!O14</f>
        <v>0</v>
      </c>
      <c r="AO72" s="123">
        <f t="shared" si="218"/>
        <v>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2026'!O15</f>
        <v>0</v>
      </c>
      <c r="AO73" s="122">
        <f t="shared" si="218"/>
        <v>4676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2026'!O16</f>
        <v>0</v>
      </c>
      <c r="AO74" s="123">
        <f t="shared" si="218"/>
        <v>2237597.29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v>202</v>
      </c>
      <c r="AM75" s="14">
        <v>147</v>
      </c>
      <c r="AN75" s="14">
        <f>'Ingreso de Datos 2026'!O17</f>
        <v>0</v>
      </c>
      <c r="AO75" s="122">
        <f t="shared" si="218"/>
        <v>9456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v>404494.36</v>
      </c>
      <c r="AM76" s="15">
        <v>340442.29000000004</v>
      </c>
      <c r="AN76" s="15">
        <f>'Ingreso de Datos 2026'!O18</f>
        <v>0</v>
      </c>
      <c r="AO76" s="123">
        <f t="shared" si="218"/>
        <v>9237379.6829999983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v>87</v>
      </c>
      <c r="AM77" s="17">
        <v>187</v>
      </c>
      <c r="AN77" s="17">
        <f>'Ingreso de Datos 2026'!O19</f>
        <v>0</v>
      </c>
      <c r="AO77" s="122">
        <f t="shared" si="218"/>
        <v>2379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v>219718.73499999999</v>
      </c>
      <c r="AM78" s="18">
        <v>414442.45500000007</v>
      </c>
      <c r="AN78" s="18">
        <f>'Ingreso de Datos 2026'!O20</f>
        <v>0</v>
      </c>
      <c r="AO78" s="123">
        <f t="shared" si="218"/>
        <v>3330091.7590000001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2026'!O21</f>
        <v>0</v>
      </c>
      <c r="AO79" s="122">
        <f t="shared" si="218"/>
        <v>0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2026'!O22</f>
        <v>0</v>
      </c>
      <c r="AO80" s="123">
        <f t="shared" si="218"/>
        <v>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2026'!O23</f>
        <v>0</v>
      </c>
      <c r="AO81" s="122">
        <f t="shared" si="218"/>
        <v>0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2026'!O24</f>
        <v>0</v>
      </c>
      <c r="AO82" s="123">
        <f t="shared" si="218"/>
        <v>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v>4</v>
      </c>
      <c r="AM83" s="14">
        <v>5</v>
      </c>
      <c r="AN83" s="14">
        <f>'Ingreso de Datos 2026'!O25</f>
        <v>0</v>
      </c>
      <c r="AO83" s="122">
        <f t="shared" si="218"/>
        <v>81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v>948</v>
      </c>
      <c r="AM84" s="15">
        <v>1359</v>
      </c>
      <c r="AN84" s="15">
        <f>'Ingreso de Datos 2026'!O26</f>
        <v>0</v>
      </c>
      <c r="AO84" s="123">
        <f t="shared" si="218"/>
        <v>22378.59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2026'!O27</f>
        <v>0</v>
      </c>
      <c r="AO85" s="122">
        <f t="shared" si="218"/>
        <v>1181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2026'!O28</f>
        <v>0</v>
      </c>
      <c r="AO86" s="123">
        <f t="shared" si="218"/>
        <v>197800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2026'!O29</f>
        <v>0</v>
      </c>
      <c r="AO87" s="122">
        <f t="shared" si="218"/>
        <v>529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2026'!O30</f>
        <v>0</v>
      </c>
      <c r="AO88" s="123">
        <f t="shared" si="218"/>
        <v>201020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v>311</v>
      </c>
      <c r="AM89" s="14">
        <v>124</v>
      </c>
      <c r="AN89" s="14">
        <f>'Ingreso de Datos 2026'!O31</f>
        <v>0</v>
      </c>
      <c r="AO89" s="122">
        <f t="shared" si="218"/>
        <v>8283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v>149270</v>
      </c>
      <c r="AM90" s="15">
        <v>55330</v>
      </c>
      <c r="AN90" s="15">
        <f>'Ingreso de Datos 2026'!O32</f>
        <v>0</v>
      </c>
      <c r="AO90" s="123">
        <f t="shared" si="218"/>
        <v>3036595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2026'!O33</f>
        <v>0</v>
      </c>
      <c r="AO91" s="122">
        <f t="shared" si="218"/>
        <v>640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2026'!O34</f>
        <v>0</v>
      </c>
      <c r="AO92" s="123">
        <f t="shared" si="218"/>
        <v>266240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v>0</v>
      </c>
      <c r="AM93" s="14">
        <v>0</v>
      </c>
      <c r="AN93" s="14">
        <f>'Ingreso de Datos 2026'!O35</f>
        <v>0</v>
      </c>
      <c r="AO93" s="122">
        <f t="shared" si="218"/>
        <v>3647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v>0</v>
      </c>
      <c r="AM94" s="15">
        <v>0</v>
      </c>
      <c r="AN94" s="15">
        <f>'Ingreso de Datos 2026'!O36</f>
        <v>0</v>
      </c>
      <c r="AO94" s="123">
        <f t="shared" si="218"/>
        <v>1751799.2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v>729</v>
      </c>
      <c r="AM95" s="14">
        <v>0</v>
      </c>
      <c r="AN95" s="14">
        <f>'Ingreso de Datos 2026'!O37</f>
        <v>0</v>
      </c>
      <c r="AO95" s="122">
        <f t="shared" si="218"/>
        <v>38596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v>201266.5</v>
      </c>
      <c r="AM96" s="15">
        <v>0</v>
      </c>
      <c r="AN96" s="15">
        <f>'Ingreso de Datos 2026'!O38</f>
        <v>0</v>
      </c>
      <c r="AO96" s="123">
        <f t="shared" si="218"/>
        <v>3735944.27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2026'!O39</f>
        <v>0</v>
      </c>
      <c r="AO97" s="122">
        <f t="shared" si="218"/>
        <v>0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2026'!O40</f>
        <v>0</v>
      </c>
      <c r="AO98" s="123">
        <f t="shared" si="218"/>
        <v>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2026'!O41</f>
        <v>0</v>
      </c>
      <c r="AO99" s="122">
        <f t="shared" si="218"/>
        <v>6528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2026'!O42</f>
        <v>0</v>
      </c>
      <c r="AO100" s="123">
        <f t="shared" si="218"/>
        <v>698424.2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2026'!O43</f>
        <v>0</v>
      </c>
      <c r="AO101" s="122">
        <f t="shared" si="218"/>
        <v>12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2026'!O44</f>
        <v>0</v>
      </c>
      <c r="AO102" s="123">
        <f t="shared" si="218"/>
        <v>666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v>192</v>
      </c>
      <c r="AM103" s="14">
        <v>26</v>
      </c>
      <c r="AN103" s="14">
        <f>'Ingreso de Datos 2026'!O45</f>
        <v>0</v>
      </c>
      <c r="AO103" s="125">
        <f t="shared" si="218"/>
        <v>2905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v>33669.199999999997</v>
      </c>
      <c r="AM104" s="15">
        <v>16690.82</v>
      </c>
      <c r="AN104" s="15">
        <f>'Ingreso de Datos 2026'!O46</f>
        <v>0</v>
      </c>
      <c r="AO104" s="126">
        <f t="shared" si="218"/>
        <v>612232.37999999989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6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v>312</v>
      </c>
      <c r="AM105" s="59">
        <v>0</v>
      </c>
      <c r="AN105" s="59">
        <f>'Ingreso de Datos 2026'!O47</f>
        <v>0</v>
      </c>
      <c r="AO105" s="125">
        <f t="shared" si="218"/>
        <v>1682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7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v>90011.29</v>
      </c>
      <c r="AM106" s="60">
        <v>0</v>
      </c>
      <c r="AN106" s="60">
        <f>'Ingreso de Datos 2026'!O48</f>
        <v>0</v>
      </c>
      <c r="AO106" s="126">
        <f t="shared" si="218"/>
        <v>541410.15300000005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v>582</v>
      </c>
      <c r="AM107" s="17">
        <v>388</v>
      </c>
      <c r="AN107" s="17">
        <f>'Ingreso de Datos 2026'!O49</f>
        <v>0</v>
      </c>
      <c r="AO107" s="122">
        <f t="shared" si="218"/>
        <v>4735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105991.8</v>
      </c>
      <c r="AL108" s="18">
        <v>108385.60000000001</v>
      </c>
      <c r="AM108" s="18">
        <v>73069</v>
      </c>
      <c r="AN108" s="18">
        <f>'Ingreso de Datos 2026'!O50</f>
        <v>0</v>
      </c>
      <c r="AO108" s="123">
        <f t="shared" si="218"/>
        <v>849675.2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2026'!O51</f>
        <v>0</v>
      </c>
      <c r="AO109" s="122">
        <f t="shared" si="218"/>
        <v>1567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2026'!O52</f>
        <v>0</v>
      </c>
      <c r="AO110" s="123">
        <f t="shared" si="218"/>
        <v>30330.239999999998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2026'!O67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2026'!O68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2026'!O69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2026'!O70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2026'!O71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2026'!O72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2026'!O73</f>
        <v>0</v>
      </c>
      <c r="AO128" s="122">
        <f t="shared" si="225"/>
        <v>0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2026'!O74</f>
        <v>0</v>
      </c>
      <c r="AO129" s="123">
        <f t="shared" si="225"/>
        <v>0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2026'!O75</f>
        <v>0</v>
      </c>
      <c r="AO130" s="122">
        <f t="shared" si="225"/>
        <v>0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2026'!O76</f>
        <v>0</v>
      </c>
      <c r="AO131" s="123">
        <f t="shared" si="225"/>
        <v>0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2026'!O77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2026'!O78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2026'!O79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2026'!O80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2026'!O81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2026'!O82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2026'!O83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2026'!O84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2026'!O85</f>
        <v>0</v>
      </c>
      <c r="AO140" s="122">
        <f t="shared" si="225"/>
        <v>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2026'!O86</f>
        <v>0</v>
      </c>
      <c r="AO141" s="123">
        <f t="shared" si="225"/>
        <v>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2026'!O87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2026'!O88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2026'!O89</f>
        <v>0</v>
      </c>
      <c r="AO144" s="122">
        <f t="shared" si="225"/>
        <v>0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2026'!O90</f>
        <v>0</v>
      </c>
      <c r="AO145" s="123">
        <f t="shared" si="225"/>
        <v>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2026'!O91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2026'!O92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2026'!O93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2026'!O94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2026'!O95</f>
        <v>0</v>
      </c>
      <c r="AO150" s="122">
        <f t="shared" si="225"/>
        <v>0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2026'!O96</f>
        <v>0</v>
      </c>
      <c r="AO151" s="123">
        <f t="shared" si="225"/>
        <v>0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2026'!O97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2026'!O98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2026'!O99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2026'!O100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2026'!O101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2026'!O102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2026'!O103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2026'!O104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2026'!O105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2026'!O106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2026'!O107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2026'!O108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2026'!O109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2026'!O110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M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:AL9" si="2">AK12+AK14+AK16+AK18+AK20+AK22+AK24+AK26+AK28+AK30+AK32+AK34+AK36+AK38+AK40+AK42+AK44+AK46+AK48+AK50+AK52+AK54</f>
        <v>8321</v>
      </c>
      <c r="AL9" s="50">
        <f t="shared" si="2"/>
        <v>11051</v>
      </c>
      <c r="AM9" s="50">
        <f t="shared" si="1"/>
        <v>4345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287741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335340</v>
      </c>
      <c r="E10" s="51">
        <f t="shared" si="4"/>
        <v>290700</v>
      </c>
      <c r="F10" s="51">
        <f t="shared" si="4"/>
        <v>291215</v>
      </c>
      <c r="G10" s="51">
        <f t="shared" si="4"/>
        <v>384964</v>
      </c>
      <c r="H10" s="51">
        <f t="shared" si="4"/>
        <v>433309</v>
      </c>
      <c r="I10" s="51">
        <f t="shared" si="4"/>
        <v>354454</v>
      </c>
      <c r="J10" s="51">
        <f t="shared" si="4"/>
        <v>532661</v>
      </c>
      <c r="K10" s="51">
        <f t="shared" si="4"/>
        <v>452106</v>
      </c>
      <c r="L10" s="51">
        <f t="shared" si="4"/>
        <v>428272</v>
      </c>
      <c r="M10" s="51">
        <f t="shared" si="4"/>
        <v>359157</v>
      </c>
      <c r="N10" s="51">
        <f t="shared" si="4"/>
        <v>445114</v>
      </c>
      <c r="O10" s="51">
        <f t="shared" si="4"/>
        <v>600427</v>
      </c>
      <c r="P10" s="51">
        <f t="shared" si="4"/>
        <v>993105</v>
      </c>
      <c r="Q10" s="51">
        <f t="shared" si="4"/>
        <v>965898</v>
      </c>
      <c r="R10" s="51">
        <f t="shared" si="4"/>
        <v>1339230</v>
      </c>
      <c r="S10" s="51">
        <f t="shared" si="4"/>
        <v>1341620</v>
      </c>
      <c r="T10" s="51">
        <f t="shared" si="4"/>
        <v>1686528</v>
      </c>
      <c r="U10" s="51">
        <f t="shared" si="4"/>
        <v>3095589</v>
      </c>
      <c r="V10" s="51">
        <f t="shared" si="4"/>
        <v>2401706.87</v>
      </c>
      <c r="W10" s="51">
        <f t="shared" si="4"/>
        <v>4403195.42</v>
      </c>
      <c r="X10" s="51">
        <f t="shared" si="4"/>
        <v>1517858</v>
      </c>
      <c r="Y10" s="51">
        <f t="shared" si="4"/>
        <v>2491301.58</v>
      </c>
      <c r="Z10" s="51">
        <f t="shared" si="4"/>
        <v>2064349.7</v>
      </c>
      <c r="AA10" s="51">
        <f t="shared" si="4"/>
        <v>2615233.61</v>
      </c>
      <c r="AB10" s="51">
        <f t="shared" si="4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M10" si="5">AD13+AD15+AD17+AD19+AD21+AD23+AD25+AD27+AD29+AD31+AD33+AD35+AD37+AD39+AD41+AD43+AD45+AD47+AD49+AD51+AD53+AD55</f>
        <v>4175618.1962603531</v>
      </c>
      <c r="AE10" s="51">
        <f t="shared" si="5"/>
        <v>5433161.9000000004</v>
      </c>
      <c r="AF10" s="51">
        <f t="shared" si="5"/>
        <v>3882747.69</v>
      </c>
      <c r="AG10" s="51">
        <f t="shared" si="5"/>
        <v>4531665.3149999995</v>
      </c>
      <c r="AH10" s="51">
        <f t="shared" si="5"/>
        <v>4629132.37</v>
      </c>
      <c r="AI10" s="51">
        <f t="shared" si="5"/>
        <v>4455936.9879999999</v>
      </c>
      <c r="AJ10" s="51">
        <f t="shared" si="5"/>
        <v>8486356.5669999998</v>
      </c>
      <c r="AK10" s="51">
        <f t="shared" ref="AK10:AL10" si="6">AK13+AK15+AK17+AK19+AK21+AK23+AK25+AK27+AK29+AK31+AK33+AK35+AK37+AK39+AK41+AK43+AK45+AK47+AK49+AK51+AK53+AK55</f>
        <v>6193453.5699999984</v>
      </c>
      <c r="AL10" s="51">
        <f t="shared" si="6"/>
        <v>9968254.415000001</v>
      </c>
      <c r="AM10" s="51">
        <f t="shared" si="5"/>
        <v>5638758.8084000004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93605665.859274909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635</v>
      </c>
      <c r="E12" s="59">
        <f t="shared" si="8"/>
        <v>476</v>
      </c>
      <c r="F12" s="59">
        <f t="shared" si="8"/>
        <v>478</v>
      </c>
      <c r="G12" s="59">
        <f t="shared" si="8"/>
        <v>598</v>
      </c>
      <c r="H12" s="59">
        <f t="shared" si="8"/>
        <v>719</v>
      </c>
      <c r="I12" s="59">
        <f t="shared" si="8"/>
        <v>840</v>
      </c>
      <c r="J12" s="59">
        <f t="shared" si="8"/>
        <v>1346</v>
      </c>
      <c r="K12" s="59">
        <f t="shared" si="8"/>
        <v>1243</v>
      </c>
      <c r="L12" s="59">
        <f t="shared" si="8"/>
        <v>1372</v>
      </c>
      <c r="M12" s="59">
        <f t="shared" si="8"/>
        <v>1067</v>
      </c>
      <c r="N12" s="59">
        <f t="shared" si="8"/>
        <v>1151</v>
      </c>
      <c r="O12" s="59">
        <f t="shared" si="8"/>
        <v>1455</v>
      </c>
      <c r="P12" s="59">
        <f t="shared" si="8"/>
        <v>1468</v>
      </c>
      <c r="Q12" s="59">
        <f t="shared" si="8"/>
        <v>1181</v>
      </c>
      <c r="R12" s="59">
        <f t="shared" si="8"/>
        <v>1132</v>
      </c>
      <c r="S12" s="59">
        <f t="shared" si="8"/>
        <v>1270</v>
      </c>
      <c r="T12" s="59">
        <f t="shared" si="8"/>
        <v>1101</v>
      </c>
      <c r="U12" s="59">
        <f t="shared" si="8"/>
        <v>1318</v>
      </c>
      <c r="V12" s="59">
        <f t="shared" si="8"/>
        <v>341</v>
      </c>
      <c r="W12" s="59">
        <f t="shared" si="8"/>
        <v>620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19811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70090</v>
      </c>
      <c r="E13" s="60">
        <f t="shared" si="14"/>
        <v>52840</v>
      </c>
      <c r="F13" s="60">
        <f t="shared" si="14"/>
        <v>53060</v>
      </c>
      <c r="G13" s="60">
        <f t="shared" si="14"/>
        <v>65840</v>
      </c>
      <c r="H13" s="60">
        <f t="shared" si="14"/>
        <v>79290</v>
      </c>
      <c r="I13" s="60">
        <f t="shared" si="14"/>
        <v>99740</v>
      </c>
      <c r="J13" s="60">
        <f t="shared" si="14"/>
        <v>180340</v>
      </c>
      <c r="K13" s="60">
        <f t="shared" si="14"/>
        <v>174850</v>
      </c>
      <c r="L13" s="60">
        <f t="shared" si="14"/>
        <v>182710</v>
      </c>
      <c r="M13" s="60">
        <f t="shared" si="14"/>
        <v>145070</v>
      </c>
      <c r="N13" s="60">
        <f t="shared" si="14"/>
        <v>167150</v>
      </c>
      <c r="O13" s="60">
        <f t="shared" si="14"/>
        <v>205070</v>
      </c>
      <c r="P13" s="60">
        <f t="shared" si="14"/>
        <v>241810</v>
      </c>
      <c r="Q13" s="60">
        <f t="shared" si="14"/>
        <v>183770</v>
      </c>
      <c r="R13" s="60">
        <f t="shared" si="14"/>
        <v>196841</v>
      </c>
      <c r="S13" s="60">
        <f t="shared" si="14"/>
        <v>216993</v>
      </c>
      <c r="T13" s="60">
        <f t="shared" si="14"/>
        <v>190415</v>
      </c>
      <c r="U13" s="60">
        <f t="shared" si="14"/>
        <v>332016</v>
      </c>
      <c r="V13" s="60">
        <f t="shared" si="14"/>
        <v>153202.64000000001</v>
      </c>
      <c r="W13" s="60">
        <f t="shared" si="14"/>
        <v>267280.53999999998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3258378.18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130</v>
      </c>
      <c r="G14" s="59">
        <f t="shared" si="19"/>
        <v>764</v>
      </c>
      <c r="H14" s="59">
        <f t="shared" si="19"/>
        <v>722</v>
      </c>
      <c r="I14" s="59">
        <f t="shared" si="19"/>
        <v>612</v>
      </c>
      <c r="J14" s="59">
        <f t="shared" si="19"/>
        <v>581</v>
      </c>
      <c r="K14" s="59">
        <f t="shared" si="19"/>
        <v>455</v>
      </c>
      <c r="L14" s="59">
        <f t="shared" si="19"/>
        <v>241</v>
      </c>
      <c r="M14" s="59">
        <f t="shared" si="19"/>
        <v>306</v>
      </c>
      <c r="N14" s="59">
        <f t="shared" si="19"/>
        <v>573</v>
      </c>
      <c r="O14" s="59">
        <f t="shared" si="19"/>
        <v>416</v>
      </c>
      <c r="P14" s="59">
        <f t="shared" si="19"/>
        <v>830</v>
      </c>
      <c r="Q14" s="59">
        <f t="shared" si="19"/>
        <v>544</v>
      </c>
      <c r="R14" s="59">
        <f t="shared" si="19"/>
        <v>295</v>
      </c>
      <c r="S14" s="59">
        <f t="shared" si="19"/>
        <v>92</v>
      </c>
      <c r="T14" s="59">
        <f t="shared" si="19"/>
        <v>34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45</v>
      </c>
      <c r="AN14" s="14">
        <f t="shared" ref="AN14" si="23">AN69+AN124</f>
        <v>0</v>
      </c>
      <c r="AO14" s="122">
        <f t="shared" si="13"/>
        <v>6640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15515</v>
      </c>
      <c r="G15" s="60">
        <f t="shared" si="24"/>
        <v>95804</v>
      </c>
      <c r="H15" s="60">
        <f t="shared" si="24"/>
        <v>92879</v>
      </c>
      <c r="I15" s="60">
        <f t="shared" si="24"/>
        <v>80784</v>
      </c>
      <c r="J15" s="60">
        <f t="shared" si="24"/>
        <v>77231</v>
      </c>
      <c r="K15" s="60">
        <f t="shared" si="24"/>
        <v>64446</v>
      </c>
      <c r="L15" s="60">
        <f t="shared" si="24"/>
        <v>26012</v>
      </c>
      <c r="M15" s="60">
        <f t="shared" si="24"/>
        <v>51897</v>
      </c>
      <c r="N15" s="60">
        <f t="shared" si="24"/>
        <v>66219</v>
      </c>
      <c r="O15" s="60">
        <f t="shared" si="24"/>
        <v>62594</v>
      </c>
      <c r="P15" s="60">
        <f t="shared" si="24"/>
        <v>145998</v>
      </c>
      <c r="Q15" s="60">
        <f t="shared" si="24"/>
        <v>111878</v>
      </c>
      <c r="R15" s="60">
        <f t="shared" si="24"/>
        <v>69589</v>
      </c>
      <c r="S15" s="60">
        <f t="shared" si="24"/>
        <v>16648</v>
      </c>
      <c r="T15" s="60">
        <f t="shared" si="24"/>
        <v>7098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65250</v>
      </c>
      <c r="AN15" s="15">
        <f t="shared" ref="AN15" si="28">AN70+AN125</f>
        <v>0</v>
      </c>
      <c r="AO15" s="123">
        <f t="shared" si="13"/>
        <v>1049842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180</v>
      </c>
      <c r="K16" s="59">
        <f t="shared" si="29"/>
        <v>210</v>
      </c>
      <c r="L16" s="59">
        <f t="shared" si="29"/>
        <v>209</v>
      </c>
      <c r="M16" s="59">
        <f t="shared" si="29"/>
        <v>209</v>
      </c>
      <c r="N16" s="59">
        <f t="shared" si="29"/>
        <v>336</v>
      </c>
      <c r="O16" s="59">
        <f t="shared" si="29"/>
        <v>664</v>
      </c>
      <c r="P16" s="59">
        <f t="shared" si="29"/>
        <v>1416</v>
      </c>
      <c r="Q16" s="59">
        <f t="shared" si="29"/>
        <v>1391</v>
      </c>
      <c r="R16" s="59">
        <f t="shared" si="29"/>
        <v>88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4703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25200</v>
      </c>
      <c r="K17" s="60">
        <f t="shared" si="34"/>
        <v>29400</v>
      </c>
      <c r="L17" s="60">
        <f t="shared" si="34"/>
        <v>29260</v>
      </c>
      <c r="M17" s="60">
        <f t="shared" si="34"/>
        <v>29260</v>
      </c>
      <c r="N17" s="60">
        <f t="shared" si="34"/>
        <v>47040</v>
      </c>
      <c r="O17" s="60">
        <f t="shared" si="34"/>
        <v>92960</v>
      </c>
      <c r="P17" s="60">
        <f t="shared" si="34"/>
        <v>185220</v>
      </c>
      <c r="Q17" s="60">
        <f t="shared" si="34"/>
        <v>174440</v>
      </c>
      <c r="R17" s="60">
        <f t="shared" si="34"/>
        <v>10560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623340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346</v>
      </c>
      <c r="P18" s="59">
        <f t="shared" si="39"/>
        <v>646</v>
      </c>
      <c r="Q18" s="59">
        <f t="shared" si="39"/>
        <v>1200</v>
      </c>
      <c r="R18" s="59">
        <f t="shared" si="39"/>
        <v>2588</v>
      </c>
      <c r="S18" s="59">
        <f t="shared" si="39"/>
        <v>2281</v>
      </c>
      <c r="T18" s="59">
        <f t="shared" si="39"/>
        <v>3356</v>
      </c>
      <c r="U18" s="59">
        <f t="shared" si="39"/>
        <v>3690</v>
      </c>
      <c r="V18" s="59">
        <f t="shared" si="39"/>
        <v>3153</v>
      </c>
      <c r="W18" s="59">
        <f t="shared" si="39"/>
        <v>5709</v>
      </c>
      <c r="X18" s="14">
        <f t="shared" si="39"/>
        <v>2219</v>
      </c>
      <c r="Y18" s="14">
        <f t="shared" si="39"/>
        <v>2984</v>
      </c>
      <c r="Z18" s="14">
        <f t="shared" si="39"/>
        <v>40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28212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86100</v>
      </c>
      <c r="P19" s="60">
        <f t="shared" si="44"/>
        <v>174233</v>
      </c>
      <c r="Q19" s="60">
        <f t="shared" si="44"/>
        <v>342280</v>
      </c>
      <c r="R19" s="60">
        <f t="shared" si="44"/>
        <v>724640</v>
      </c>
      <c r="S19" s="60">
        <f t="shared" si="44"/>
        <v>662822</v>
      </c>
      <c r="T19" s="60">
        <f t="shared" si="44"/>
        <v>1101356</v>
      </c>
      <c r="U19" s="60">
        <f t="shared" si="44"/>
        <v>1405716</v>
      </c>
      <c r="V19" s="60">
        <f t="shared" si="44"/>
        <v>1472027.23</v>
      </c>
      <c r="W19" s="60">
        <f t="shared" si="44"/>
        <v>2837974</v>
      </c>
      <c r="X19" s="15">
        <f t="shared" si="44"/>
        <v>1163708</v>
      </c>
      <c r="Y19" s="15">
        <f t="shared" si="44"/>
        <v>1546885.5799999998</v>
      </c>
      <c r="Z19" s="15">
        <f t="shared" si="44"/>
        <v>27549.759999999998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11545291.57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1704</v>
      </c>
      <c r="AA20" s="14">
        <f t="shared" si="49"/>
        <v>1801</v>
      </c>
      <c r="AB20" s="14">
        <f t="shared" si="49"/>
        <v>1330</v>
      </c>
      <c r="AC20" s="14">
        <f t="shared" si="49"/>
        <v>856</v>
      </c>
      <c r="AD20" s="14">
        <f t="shared" si="49"/>
        <v>1342</v>
      </c>
      <c r="AE20" s="14">
        <f t="shared" si="49"/>
        <v>3016</v>
      </c>
      <c r="AF20" s="14">
        <f t="shared" si="49"/>
        <v>1367</v>
      </c>
      <c r="AG20" s="14">
        <f t="shared" ref="AG20:AH20" si="50">AG75+AG130</f>
        <v>2052</v>
      </c>
      <c r="AH20" s="14">
        <f t="shared" si="50"/>
        <v>1249</v>
      </c>
      <c r="AI20" s="14">
        <f t="shared" ref="AI20:AJ25" si="51">AI75+AI130</f>
        <v>1953</v>
      </c>
      <c r="AJ20" s="14">
        <f t="shared" si="51"/>
        <v>3903</v>
      </c>
      <c r="AK20" s="14">
        <f t="shared" ref="AK20:AL20" si="52">AK75+AK130</f>
        <v>2333</v>
      </c>
      <c r="AL20" s="14">
        <f t="shared" si="52"/>
        <v>3239</v>
      </c>
      <c r="AM20" s="14">
        <f t="shared" si="49"/>
        <v>1707</v>
      </c>
      <c r="AN20" s="14">
        <f t="shared" ref="AN20" si="53">AN75+AN130</f>
        <v>0</v>
      </c>
      <c r="AO20" s="122">
        <f t="shared" si="13"/>
        <v>27852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930304.42</v>
      </c>
      <c r="AA21" s="15">
        <f t="shared" si="54"/>
        <v>1097885</v>
      </c>
      <c r="AB21" s="15">
        <f t="shared" si="54"/>
        <v>868321.67510876944</v>
      </c>
      <c r="AC21" s="15">
        <f t="shared" si="54"/>
        <v>826543.67450579884</v>
      </c>
      <c r="AD21" s="15">
        <f t="shared" si="54"/>
        <v>1037734.0662603531</v>
      </c>
      <c r="AE21" s="15">
        <f t="shared" si="54"/>
        <v>2519850.5500000003</v>
      </c>
      <c r="AF21" s="15">
        <f t="shared" si="54"/>
        <v>1503130.96</v>
      </c>
      <c r="AG21" s="15">
        <f t="shared" ref="AG21:AH21" si="55">AG76+AG131</f>
        <v>2090549.05</v>
      </c>
      <c r="AH21" s="15">
        <f t="shared" si="55"/>
        <v>1220929.6000000001</v>
      </c>
      <c r="AI21" s="15">
        <f t="shared" si="51"/>
        <v>2281356.2680000002</v>
      </c>
      <c r="AJ21" s="15">
        <f t="shared" si="51"/>
        <v>5507178.0209999997</v>
      </c>
      <c r="AK21" s="15">
        <f t="shared" ref="AK21:AL21" si="56">AK76+AK131</f>
        <v>3708599.8100000005</v>
      </c>
      <c r="AL21" s="15">
        <f t="shared" si="56"/>
        <v>5669703.75</v>
      </c>
      <c r="AM21" s="15">
        <f t="shared" ref="AM21:AN25" si="57">AM76+AM131</f>
        <v>4026994.1</v>
      </c>
      <c r="AN21" s="15">
        <f t="shared" si="57"/>
        <v>0</v>
      </c>
      <c r="AO21" s="123">
        <f t="shared" si="13"/>
        <v>33289080.944874927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367</v>
      </c>
      <c r="AE22" s="14">
        <f t="shared" si="58"/>
        <v>387</v>
      </c>
      <c r="AF22" s="14">
        <f t="shared" si="58"/>
        <v>701</v>
      </c>
      <c r="AG22" s="14">
        <f t="shared" si="58"/>
        <v>236</v>
      </c>
      <c r="AH22" s="14">
        <f t="shared" si="58"/>
        <v>290</v>
      </c>
      <c r="AI22" s="14">
        <f t="shared" si="51"/>
        <v>120</v>
      </c>
      <c r="AJ22" s="14">
        <f t="shared" si="51"/>
        <v>296</v>
      </c>
      <c r="AK22" s="14">
        <f t="shared" ref="AK22:AL22" si="59">AK77+AK132</f>
        <v>297</v>
      </c>
      <c r="AL22" s="14">
        <f t="shared" si="59"/>
        <v>776</v>
      </c>
      <c r="AM22" s="14">
        <f t="shared" si="57"/>
        <v>224</v>
      </c>
      <c r="AN22" s="14">
        <f t="shared" si="57"/>
        <v>0</v>
      </c>
      <c r="AO22" s="122">
        <f t="shared" si="13"/>
        <v>3694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535494.36</v>
      </c>
      <c r="AE23" s="15">
        <f t="shared" si="60"/>
        <v>522682.07</v>
      </c>
      <c r="AF23" s="15">
        <f t="shared" si="60"/>
        <v>592879.48</v>
      </c>
      <c r="AG23" s="15">
        <f t="shared" si="60"/>
        <v>221406.535</v>
      </c>
      <c r="AH23" s="15">
        <f t="shared" si="60"/>
        <v>367299.68</v>
      </c>
      <c r="AI23" s="15">
        <f t="shared" si="51"/>
        <v>147439.36000000002</v>
      </c>
      <c r="AJ23" s="15">
        <f t="shared" si="51"/>
        <v>434319.55799999961</v>
      </c>
      <c r="AK23" s="15">
        <f t="shared" ref="AK23:AL23" si="61">AK78+AK133</f>
        <v>543755.87999999884</v>
      </c>
      <c r="AL23" s="15">
        <f t="shared" si="61"/>
        <v>1655842.0650000002</v>
      </c>
      <c r="AM23" s="15">
        <f t="shared" si="57"/>
        <v>524784.24840000004</v>
      </c>
      <c r="AN23" s="15">
        <f t="shared" si="57"/>
        <v>0</v>
      </c>
      <c r="AO23" s="123">
        <f t="shared" si="13"/>
        <v>5545903.2363999989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1330</v>
      </c>
      <c r="E24" s="59">
        <f t="shared" si="62"/>
        <v>1249</v>
      </c>
      <c r="F24" s="59">
        <f t="shared" si="62"/>
        <v>1203</v>
      </c>
      <c r="G24" s="59">
        <f t="shared" si="62"/>
        <v>1199</v>
      </c>
      <c r="H24" s="59">
        <f t="shared" si="62"/>
        <v>1432</v>
      </c>
      <c r="I24" s="59">
        <f t="shared" si="62"/>
        <v>747</v>
      </c>
      <c r="J24" s="59">
        <f t="shared" si="62"/>
        <v>1164</v>
      </c>
      <c r="K24" s="59">
        <f t="shared" si="62"/>
        <v>799</v>
      </c>
      <c r="L24" s="59">
        <f t="shared" si="62"/>
        <v>759</v>
      </c>
      <c r="M24" s="59">
        <f t="shared" si="62"/>
        <v>663</v>
      </c>
      <c r="N24" s="59">
        <f t="shared" si="62"/>
        <v>548</v>
      </c>
      <c r="O24" s="59">
        <f t="shared" si="62"/>
        <v>376</v>
      </c>
      <c r="P24" s="59">
        <f t="shared" si="62"/>
        <v>263</v>
      </c>
      <c r="Q24" s="59">
        <f t="shared" si="62"/>
        <v>204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11936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186850</v>
      </c>
      <c r="E25" s="60">
        <f t="shared" si="64"/>
        <v>165460</v>
      </c>
      <c r="F25" s="60">
        <f t="shared" si="64"/>
        <v>155440</v>
      </c>
      <c r="G25" s="60">
        <f t="shared" si="64"/>
        <v>148760</v>
      </c>
      <c r="H25" s="60">
        <f t="shared" si="64"/>
        <v>170600</v>
      </c>
      <c r="I25" s="60">
        <f t="shared" si="64"/>
        <v>89240</v>
      </c>
      <c r="J25" s="60">
        <f t="shared" si="64"/>
        <v>127580</v>
      </c>
      <c r="K25" s="60">
        <f t="shared" si="64"/>
        <v>87830</v>
      </c>
      <c r="L25" s="60">
        <f t="shared" si="64"/>
        <v>87240</v>
      </c>
      <c r="M25" s="60">
        <f t="shared" si="64"/>
        <v>78230</v>
      </c>
      <c r="N25" s="60">
        <f t="shared" si="64"/>
        <v>63980</v>
      </c>
      <c r="O25" s="60">
        <f t="shared" si="64"/>
        <v>43250</v>
      </c>
      <c r="P25" s="60">
        <f t="shared" si="64"/>
        <v>26890</v>
      </c>
      <c r="Q25" s="60">
        <f t="shared" si="64"/>
        <v>20050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1451400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980</v>
      </c>
      <c r="E26" s="59">
        <f t="shared" si="66"/>
        <v>905</v>
      </c>
      <c r="F26" s="59">
        <f t="shared" si="66"/>
        <v>840</v>
      </c>
      <c r="G26" s="59">
        <f t="shared" si="66"/>
        <v>932</v>
      </c>
      <c r="H26" s="59">
        <f t="shared" si="66"/>
        <v>1006</v>
      </c>
      <c r="I26" s="59">
        <f t="shared" si="66"/>
        <v>941</v>
      </c>
      <c r="J26" s="59">
        <f t="shared" si="66"/>
        <v>1359</v>
      </c>
      <c r="K26" s="59">
        <f t="shared" si="66"/>
        <v>1062</v>
      </c>
      <c r="L26" s="59">
        <f t="shared" si="66"/>
        <v>1145</v>
      </c>
      <c r="M26" s="59">
        <f t="shared" si="66"/>
        <v>600</v>
      </c>
      <c r="N26" s="59">
        <f t="shared" si="66"/>
        <v>1279</v>
      </c>
      <c r="O26" s="59">
        <f t="shared" si="66"/>
        <v>1409</v>
      </c>
      <c r="P26" s="59">
        <f t="shared" si="66"/>
        <v>2520</v>
      </c>
      <c r="Q26" s="59">
        <f t="shared" si="66"/>
        <v>1456</v>
      </c>
      <c r="R26" s="59">
        <f t="shared" si="66"/>
        <v>1013</v>
      </c>
      <c r="S26" s="59">
        <f t="shared" si="66"/>
        <v>282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17729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78400</v>
      </c>
      <c r="E27" s="60">
        <f t="shared" si="71"/>
        <v>72400</v>
      </c>
      <c r="F27" s="60">
        <f t="shared" si="71"/>
        <v>67200</v>
      </c>
      <c r="G27" s="60">
        <f t="shared" si="71"/>
        <v>74560</v>
      </c>
      <c r="H27" s="60">
        <f t="shared" si="71"/>
        <v>90540</v>
      </c>
      <c r="I27" s="60">
        <f t="shared" si="71"/>
        <v>84690</v>
      </c>
      <c r="J27" s="60">
        <f t="shared" si="71"/>
        <v>122310</v>
      </c>
      <c r="K27" s="60">
        <f t="shared" si="71"/>
        <v>95580</v>
      </c>
      <c r="L27" s="60">
        <f t="shared" si="71"/>
        <v>103050</v>
      </c>
      <c r="M27" s="60">
        <f t="shared" si="71"/>
        <v>54000</v>
      </c>
      <c r="N27" s="60">
        <f t="shared" si="71"/>
        <v>98955</v>
      </c>
      <c r="O27" s="60">
        <f t="shared" si="71"/>
        <v>105863</v>
      </c>
      <c r="P27" s="60">
        <f t="shared" si="71"/>
        <v>213394</v>
      </c>
      <c r="Q27" s="60">
        <f t="shared" si="71"/>
        <v>131040</v>
      </c>
      <c r="R27" s="60">
        <f t="shared" si="71"/>
        <v>91170</v>
      </c>
      <c r="S27" s="60">
        <f t="shared" si="71"/>
        <v>15380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1498532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6</v>
      </c>
      <c r="N28" s="59">
        <f t="shared" si="76"/>
        <v>11</v>
      </c>
      <c r="O28" s="59">
        <f t="shared" si="76"/>
        <v>34</v>
      </c>
      <c r="P28" s="59">
        <f t="shared" si="76"/>
        <v>47</v>
      </c>
      <c r="Q28" s="59">
        <f t="shared" si="76"/>
        <v>20</v>
      </c>
      <c r="R28" s="59">
        <f t="shared" si="76"/>
        <v>62</v>
      </c>
      <c r="S28" s="59">
        <f t="shared" si="76"/>
        <v>118</v>
      </c>
      <c r="T28" s="59">
        <f t="shared" si="76"/>
        <v>177</v>
      </c>
      <c r="U28" s="59">
        <f t="shared" si="76"/>
        <v>196</v>
      </c>
      <c r="V28" s="59">
        <f t="shared" si="76"/>
        <v>262</v>
      </c>
      <c r="W28" s="59">
        <f t="shared" si="76"/>
        <v>145</v>
      </c>
      <c r="X28" s="14">
        <f t="shared" si="76"/>
        <v>29</v>
      </c>
      <c r="Y28" s="14">
        <f t="shared" si="76"/>
        <v>109</v>
      </c>
      <c r="Z28" s="14">
        <f t="shared" si="76"/>
        <v>70</v>
      </c>
      <c r="AA28" s="14">
        <f t="shared" si="76"/>
        <v>109</v>
      </c>
      <c r="AB28" s="14">
        <f t="shared" si="76"/>
        <v>80</v>
      </c>
      <c r="AC28" s="14">
        <f t="shared" si="76"/>
        <v>122</v>
      </c>
      <c r="AD28" s="14">
        <f t="shared" si="76"/>
        <v>67</v>
      </c>
      <c r="AE28" s="14">
        <f t="shared" si="76"/>
        <v>25</v>
      </c>
      <c r="AF28" s="14">
        <f t="shared" si="76"/>
        <v>22</v>
      </c>
      <c r="AG28" s="14">
        <f t="shared" ref="AG28:AH28" si="77">AG83+AG138</f>
        <v>32</v>
      </c>
      <c r="AH28" s="14">
        <f t="shared" si="77"/>
        <v>18</v>
      </c>
      <c r="AI28" s="14">
        <f t="shared" ref="AI28:AJ28" si="78">AI83+AI138</f>
        <v>39</v>
      </c>
      <c r="AJ28" s="14">
        <f t="shared" si="78"/>
        <v>77</v>
      </c>
      <c r="AK28" s="14">
        <f t="shared" ref="AK28:AL28" si="79">AK83+AK138</f>
        <v>57</v>
      </c>
      <c r="AL28" s="14">
        <f t="shared" si="79"/>
        <v>78</v>
      </c>
      <c r="AM28" s="14">
        <f t="shared" si="76"/>
        <v>93</v>
      </c>
      <c r="AN28" s="14">
        <f t="shared" ref="AN28" si="80">AN83+AN138</f>
        <v>0</v>
      </c>
      <c r="AO28" s="122">
        <f t="shared" si="13"/>
        <v>2105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700</v>
      </c>
      <c r="N29" s="60">
        <f t="shared" si="81"/>
        <v>1770</v>
      </c>
      <c r="O29" s="60">
        <f t="shared" si="81"/>
        <v>4590</v>
      </c>
      <c r="P29" s="60">
        <f t="shared" si="81"/>
        <v>5560</v>
      </c>
      <c r="Q29" s="60">
        <f t="shared" si="81"/>
        <v>2440</v>
      </c>
      <c r="R29" s="60">
        <f t="shared" si="81"/>
        <v>5900</v>
      </c>
      <c r="S29" s="60">
        <f t="shared" si="81"/>
        <v>12499</v>
      </c>
      <c r="T29" s="60">
        <f t="shared" si="81"/>
        <v>18380</v>
      </c>
      <c r="U29" s="60">
        <f t="shared" si="81"/>
        <v>21705</v>
      </c>
      <c r="V29" s="60">
        <f t="shared" si="81"/>
        <v>43817</v>
      </c>
      <c r="W29" s="60">
        <f t="shared" si="81"/>
        <v>28153.66</v>
      </c>
      <c r="X29" s="15">
        <f t="shared" si="81"/>
        <v>5449</v>
      </c>
      <c r="Y29" s="15">
        <f t="shared" si="81"/>
        <v>21035</v>
      </c>
      <c r="Z29" s="15">
        <f t="shared" si="81"/>
        <v>12507.199999999999</v>
      </c>
      <c r="AA29" s="15">
        <f t="shared" si="81"/>
        <v>29827.7</v>
      </c>
      <c r="AB29" s="15">
        <f t="shared" si="81"/>
        <v>23230.25</v>
      </c>
      <c r="AC29" s="15">
        <f t="shared" si="81"/>
        <v>38654.25</v>
      </c>
      <c r="AD29" s="15">
        <f t="shared" si="81"/>
        <v>22026.5</v>
      </c>
      <c r="AE29" s="15">
        <f t="shared" si="81"/>
        <v>9226</v>
      </c>
      <c r="AF29" s="15">
        <f t="shared" si="81"/>
        <v>7862</v>
      </c>
      <c r="AG29" s="15">
        <f t="shared" ref="AG29:AH29" si="82">AG84+AG139</f>
        <v>10751</v>
      </c>
      <c r="AH29" s="15">
        <f t="shared" si="82"/>
        <v>5973</v>
      </c>
      <c r="AI29" s="15">
        <f t="shared" ref="AI29:AJ29" si="83">AI84+AI139</f>
        <v>13440</v>
      </c>
      <c r="AJ29" s="15">
        <f t="shared" si="83"/>
        <v>26545</v>
      </c>
      <c r="AK29" s="15">
        <f t="shared" ref="AK29:AL29" si="84">AK84+AK139</f>
        <v>18474</v>
      </c>
      <c r="AL29" s="15">
        <f t="shared" si="84"/>
        <v>23734</v>
      </c>
      <c r="AM29" s="15">
        <f t="shared" si="81"/>
        <v>27344</v>
      </c>
      <c r="AN29" s="15">
        <f t="shared" ref="AN29" si="85">AN84+AN139</f>
        <v>0</v>
      </c>
      <c r="AO29" s="123">
        <f t="shared" si="13"/>
        <v>441593.56000000006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2096</v>
      </c>
      <c r="S30" s="59">
        <f t="shared" si="86"/>
        <v>3146</v>
      </c>
      <c r="T30" s="59">
        <f t="shared" si="86"/>
        <v>3179</v>
      </c>
      <c r="U30" s="59">
        <f t="shared" si="86"/>
        <v>5460</v>
      </c>
      <c r="V30" s="59">
        <f t="shared" si="86"/>
        <v>2332</v>
      </c>
      <c r="W30" s="59">
        <f t="shared" si="86"/>
        <v>747</v>
      </c>
      <c r="X30" s="14">
        <f t="shared" si="86"/>
        <v>790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17750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240530</v>
      </c>
      <c r="S31" s="60">
        <f t="shared" si="91"/>
        <v>357500</v>
      </c>
      <c r="T31" s="60">
        <f t="shared" si="91"/>
        <v>348279</v>
      </c>
      <c r="U31" s="60">
        <f t="shared" si="91"/>
        <v>1034266</v>
      </c>
      <c r="V31" s="60">
        <f t="shared" si="91"/>
        <v>509475</v>
      </c>
      <c r="W31" s="60">
        <f t="shared" si="91"/>
        <v>155287.5</v>
      </c>
      <c r="X31" s="15">
        <f t="shared" si="91"/>
        <v>175000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2820337.5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2071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2071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808740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808740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2190</v>
      </c>
      <c r="Z34" s="14">
        <f t="shared" si="106"/>
        <v>2571</v>
      </c>
      <c r="AA34" s="14">
        <f t="shared" si="106"/>
        <v>3093</v>
      </c>
      <c r="AB34" s="14">
        <f t="shared" si="106"/>
        <v>2000</v>
      </c>
      <c r="AC34" s="14">
        <f t="shared" si="106"/>
        <v>1811</v>
      </c>
      <c r="AD34" s="14">
        <f t="shared" si="106"/>
        <v>1759</v>
      </c>
      <c r="AE34" s="14">
        <f t="shared" si="106"/>
        <v>857</v>
      </c>
      <c r="AF34" s="14">
        <f t="shared" si="106"/>
        <v>720</v>
      </c>
      <c r="AG34" s="14">
        <f t="shared" ref="AG34:AH34" si="107">AG89+AG144</f>
        <v>901</v>
      </c>
      <c r="AH34" s="14">
        <f t="shared" si="107"/>
        <v>815</v>
      </c>
      <c r="AI34" s="14">
        <f t="shared" ref="AI34:AJ34" si="108">AI89+AI144</f>
        <v>663</v>
      </c>
      <c r="AJ34" s="14">
        <f t="shared" si="108"/>
        <v>754</v>
      </c>
      <c r="AK34" s="14">
        <f t="shared" ref="AK34:AL34" si="109">AK89+AK144</f>
        <v>1279</v>
      </c>
      <c r="AL34" s="14">
        <f t="shared" si="109"/>
        <v>1192</v>
      </c>
      <c r="AM34" s="14">
        <f t="shared" si="106"/>
        <v>371</v>
      </c>
      <c r="AN34" s="14">
        <f t="shared" ref="AN34" si="110">AN89+AN144</f>
        <v>0</v>
      </c>
      <c r="AO34" s="122">
        <f t="shared" si="13"/>
        <v>20976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687405</v>
      </c>
      <c r="Z35" s="15">
        <f t="shared" si="111"/>
        <v>788695</v>
      </c>
      <c r="AA35" s="15">
        <f t="shared" si="111"/>
        <v>1080550</v>
      </c>
      <c r="AB35" s="15">
        <f t="shared" si="111"/>
        <v>714760</v>
      </c>
      <c r="AC35" s="15">
        <f t="shared" si="111"/>
        <v>713125</v>
      </c>
      <c r="AD35" s="15">
        <f t="shared" si="111"/>
        <v>721470</v>
      </c>
      <c r="AE35" s="15">
        <f t="shared" si="111"/>
        <v>358770</v>
      </c>
      <c r="AF35" s="15">
        <f t="shared" si="111"/>
        <v>342700</v>
      </c>
      <c r="AG35" s="15">
        <f t="shared" ref="AG35:AH35" si="112">AG90+AG145</f>
        <v>410070</v>
      </c>
      <c r="AH35" s="15">
        <f t="shared" si="112"/>
        <v>352840</v>
      </c>
      <c r="AI35" s="15">
        <f t="shared" ref="AI35:AJ35" si="113">AI90+AI145</f>
        <v>337570</v>
      </c>
      <c r="AJ35" s="15">
        <f t="shared" si="113"/>
        <v>351630</v>
      </c>
      <c r="AK35" s="15">
        <f t="shared" ref="AK35:AL35" si="114">AK90+AK145</f>
        <v>613340</v>
      </c>
      <c r="AL35" s="15">
        <f t="shared" si="114"/>
        <v>626074</v>
      </c>
      <c r="AM35" s="15">
        <f t="shared" si="111"/>
        <v>167640</v>
      </c>
      <c r="AN35" s="15">
        <f t="shared" ref="AN35" si="115">AN90+AN145</f>
        <v>0</v>
      </c>
      <c r="AO35" s="123">
        <f t="shared" si="13"/>
        <v>8266639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4958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4958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2062528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2062528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2393</v>
      </c>
      <c r="AE38" s="14">
        <f t="shared" si="126"/>
        <v>2779</v>
      </c>
      <c r="AF38" s="14">
        <f t="shared" si="126"/>
        <v>1603</v>
      </c>
      <c r="AG38" s="14">
        <f t="shared" ref="AG38:AH38" si="127">AG93+AG148</f>
        <v>1779</v>
      </c>
      <c r="AH38" s="14">
        <f t="shared" si="127"/>
        <v>3667</v>
      </c>
      <c r="AI38" s="14">
        <f t="shared" ref="AI38:AJ38" si="128">AI93+AI148</f>
        <v>930</v>
      </c>
      <c r="AJ38" s="14">
        <f t="shared" si="128"/>
        <v>1906</v>
      </c>
      <c r="AK38" s="14">
        <f t="shared" ref="AK38:AL38" si="129">AK93+AK148</f>
        <v>629</v>
      </c>
      <c r="AL38" s="14">
        <f t="shared" si="129"/>
        <v>1558</v>
      </c>
      <c r="AM38" s="14">
        <f t="shared" si="126"/>
        <v>970</v>
      </c>
      <c r="AN38" s="14">
        <f t="shared" ref="AN38" si="130">AN93+AN148</f>
        <v>0</v>
      </c>
      <c r="AO38" s="122">
        <f t="shared" si="13"/>
        <v>18214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1112745</v>
      </c>
      <c r="AE39" s="15">
        <f t="shared" si="131"/>
        <v>1295014</v>
      </c>
      <c r="AF39" s="15">
        <f t="shared" si="131"/>
        <v>746998</v>
      </c>
      <c r="AG39" s="15">
        <f t="shared" ref="AG39:AH39" si="132">AG94+AG149</f>
        <v>829014</v>
      </c>
      <c r="AH39" s="15">
        <f t="shared" si="132"/>
        <v>1708822</v>
      </c>
      <c r="AI39" s="15">
        <f t="shared" ref="AI39:AJ39" si="133">AI94+AI149</f>
        <v>467790</v>
      </c>
      <c r="AJ39" s="15">
        <f t="shared" si="133"/>
        <v>1173411.2</v>
      </c>
      <c r="AK39" s="15">
        <f t="shared" ref="AK39:AL39" si="134">AK94+AK149</f>
        <v>387464</v>
      </c>
      <c r="AL39" s="15">
        <f t="shared" si="134"/>
        <v>948822</v>
      </c>
      <c r="AM39" s="15">
        <f t="shared" si="131"/>
        <v>590730</v>
      </c>
      <c r="AN39" s="15">
        <f t="shared" ref="AN39" si="135">AN94+AN149</f>
        <v>0</v>
      </c>
      <c r="AO39" s="123">
        <f t="shared" si="13"/>
        <v>9260810.1999999993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320</v>
      </c>
      <c r="T40" s="59">
        <f t="shared" si="136"/>
        <v>0</v>
      </c>
      <c r="U40" s="59">
        <f t="shared" si="136"/>
        <v>3254</v>
      </c>
      <c r="V40" s="59">
        <f t="shared" si="136"/>
        <v>2661</v>
      </c>
      <c r="W40" s="59">
        <f t="shared" si="136"/>
        <v>3257</v>
      </c>
      <c r="X40" s="14">
        <f t="shared" si="136"/>
        <v>1943</v>
      </c>
      <c r="Y40" s="14">
        <f t="shared" si="136"/>
        <v>2715</v>
      </c>
      <c r="Z40" s="14">
        <f t="shared" si="136"/>
        <v>3040</v>
      </c>
      <c r="AA40" s="14">
        <f t="shared" si="136"/>
        <v>5480</v>
      </c>
      <c r="AB40" s="14">
        <f t="shared" si="136"/>
        <v>6143</v>
      </c>
      <c r="AC40" s="14">
        <f t="shared" si="136"/>
        <v>7487</v>
      </c>
      <c r="AD40" s="14">
        <f t="shared" si="136"/>
        <v>7279</v>
      </c>
      <c r="AE40" s="14">
        <f t="shared" si="136"/>
        <v>5056</v>
      </c>
      <c r="AF40" s="14">
        <f t="shared" si="136"/>
        <v>5211</v>
      </c>
      <c r="AG40" s="14">
        <f t="shared" ref="AG40:AH40" si="137">AG95+AG150</f>
        <v>6475</v>
      </c>
      <c r="AH40" s="14">
        <f t="shared" si="137"/>
        <v>3344</v>
      </c>
      <c r="AI40" s="14">
        <f t="shared" ref="AI40:AJ40" si="138">AI95+AI150</f>
        <v>6240</v>
      </c>
      <c r="AJ40" s="14">
        <f t="shared" si="138"/>
        <v>1680</v>
      </c>
      <c r="AK40" s="14">
        <f t="shared" ref="AK40:AL40" si="139">AK95+AK150</f>
        <v>1239</v>
      </c>
      <c r="AL40" s="14">
        <f t="shared" si="139"/>
        <v>1354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74178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6858</v>
      </c>
      <c r="T41" s="60">
        <f t="shared" si="141"/>
        <v>0</v>
      </c>
      <c r="U41" s="60">
        <f t="shared" si="141"/>
        <v>268046</v>
      </c>
      <c r="V41" s="60">
        <f t="shared" si="141"/>
        <v>223185</v>
      </c>
      <c r="W41" s="60">
        <f t="shared" si="141"/>
        <v>268943.42</v>
      </c>
      <c r="X41" s="15">
        <f t="shared" si="141"/>
        <v>146907</v>
      </c>
      <c r="Y41" s="15">
        <f t="shared" si="141"/>
        <v>197477</v>
      </c>
      <c r="Z41" s="15">
        <f t="shared" si="141"/>
        <v>234303.44</v>
      </c>
      <c r="AA41" s="15">
        <f t="shared" si="141"/>
        <v>362491.86</v>
      </c>
      <c r="AB41" s="15">
        <f t="shared" si="141"/>
        <v>463863.31000000006</v>
      </c>
      <c r="AC41" s="15">
        <f t="shared" si="141"/>
        <v>552073.69999999995</v>
      </c>
      <c r="AD41" s="15">
        <f t="shared" si="141"/>
        <v>600650.18000000005</v>
      </c>
      <c r="AE41" s="15">
        <f t="shared" si="141"/>
        <v>526689.82000000007</v>
      </c>
      <c r="AF41" s="15">
        <f t="shared" si="141"/>
        <v>551031.38</v>
      </c>
      <c r="AG41" s="15">
        <f t="shared" ref="AG41:AH41" si="142">AG96+AG151</f>
        <v>787763.3</v>
      </c>
      <c r="AH41" s="15">
        <f t="shared" si="142"/>
        <v>460514.11</v>
      </c>
      <c r="AI41" s="15">
        <f t="shared" ref="AI41:AJ41" si="143">AI96+AI151</f>
        <v>604226.98</v>
      </c>
      <c r="AJ41" s="15">
        <f t="shared" si="143"/>
        <v>357717.17999999993</v>
      </c>
      <c r="AK41" s="15">
        <f t="shared" ref="AK41:AL41" si="144">AK96+AK151</f>
        <v>309460.3</v>
      </c>
      <c r="AL41" s="15">
        <f t="shared" si="144"/>
        <v>379666.71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7301868.6899999995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1362</v>
      </c>
      <c r="T42" s="59">
        <f t="shared" si="146"/>
        <v>350</v>
      </c>
      <c r="U42" s="59">
        <f t="shared" si="146"/>
        <v>564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2276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52920</v>
      </c>
      <c r="T43" s="60">
        <f t="shared" si="151"/>
        <v>21000</v>
      </c>
      <c r="U43" s="60">
        <f t="shared" si="151"/>
        <v>33840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107760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341</v>
      </c>
      <c r="X44" s="14">
        <f t="shared" si="156"/>
        <v>254</v>
      </c>
      <c r="Y44" s="14">
        <f t="shared" si="156"/>
        <v>365</v>
      </c>
      <c r="Z44" s="14">
        <f t="shared" si="156"/>
        <v>617</v>
      </c>
      <c r="AA44" s="14">
        <f t="shared" si="156"/>
        <v>414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1991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36816.300000000003</v>
      </c>
      <c r="X45" s="15">
        <f t="shared" si="161"/>
        <v>26794</v>
      </c>
      <c r="Y45" s="15">
        <f t="shared" si="161"/>
        <v>38499</v>
      </c>
      <c r="Z45" s="15">
        <f t="shared" si="161"/>
        <v>65679.53</v>
      </c>
      <c r="AA45" s="15">
        <f t="shared" si="161"/>
        <v>44479.05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212267.88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96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96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5310.35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5310.35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131</v>
      </c>
      <c r="AH48" s="86">
        <f t="shared" si="177"/>
        <v>1888</v>
      </c>
      <c r="AI48" s="86">
        <f t="shared" ref="AI48:AJ48" si="178">AI103+AI159</f>
        <v>2085</v>
      </c>
      <c r="AJ48" s="86">
        <f t="shared" si="178"/>
        <v>1826</v>
      </c>
      <c r="AK48" s="86">
        <f t="shared" ref="AK48:AL48" si="179">AK103+AK159</f>
        <v>1293</v>
      </c>
      <c r="AL48" s="86">
        <f t="shared" si="179"/>
        <v>1558</v>
      </c>
      <c r="AM48" s="86">
        <f t="shared" si="176"/>
        <v>325</v>
      </c>
      <c r="AN48" s="86">
        <f t="shared" ref="AN48" si="180">AN103+AN159</f>
        <v>0</v>
      </c>
      <c r="AO48" s="125">
        <f t="shared" si="13"/>
        <v>9106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19417.3</v>
      </c>
      <c r="AH49" s="87">
        <f t="shared" si="182"/>
        <v>325356.82999999996</v>
      </c>
      <c r="AI49" s="87">
        <f t="shared" ref="AI49:AJ49" si="183">AI104+AI160</f>
        <v>370745.42000000004</v>
      </c>
      <c r="AJ49" s="87">
        <f t="shared" si="183"/>
        <v>421816.31000000006</v>
      </c>
      <c r="AK49" s="87">
        <f t="shared" ref="AK49:AL49" si="184">AK104+AK160</f>
        <v>382846.13</v>
      </c>
      <c r="AL49" s="87">
        <f t="shared" si="184"/>
        <v>403620.45</v>
      </c>
      <c r="AM49" s="87">
        <f t="shared" si="181"/>
        <v>116862.86</v>
      </c>
      <c r="AN49" s="87">
        <f t="shared" ref="AN49" si="185">AN104+AN160</f>
        <v>0</v>
      </c>
      <c r="AO49" s="126">
        <f t="shared" si="13"/>
        <v>2040665.3000000003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29</v>
      </c>
      <c r="AE50" s="86">
        <f t="shared" si="186"/>
        <v>243</v>
      </c>
      <c r="AF50" s="86">
        <f t="shared" si="186"/>
        <v>31</v>
      </c>
      <c r="AG50" s="86">
        <f t="shared" ref="AG50:AH50" si="187">AG105+AG161</f>
        <v>259</v>
      </c>
      <c r="AH50" s="86">
        <f t="shared" si="187"/>
        <v>97</v>
      </c>
      <c r="AI50" s="86">
        <f t="shared" ref="AI50:AJ50" si="188">AI105+AI161</f>
        <v>146</v>
      </c>
      <c r="AJ50" s="86">
        <f t="shared" si="188"/>
        <v>201</v>
      </c>
      <c r="AK50" s="86">
        <f t="shared" ref="AK50:AL50" si="189">AK105+AK161</f>
        <v>129</v>
      </c>
      <c r="AL50" s="86">
        <f t="shared" si="189"/>
        <v>327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1462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9177.69</v>
      </c>
      <c r="AE51" s="87">
        <f t="shared" si="191"/>
        <v>63041.46</v>
      </c>
      <c r="AF51" s="87">
        <f t="shared" si="191"/>
        <v>11778.869999999999</v>
      </c>
      <c r="AG51" s="87">
        <f t="shared" ref="AG51:AH51" si="192">AG106+AG162</f>
        <v>45490.130000000005</v>
      </c>
      <c r="AH51" s="87">
        <f t="shared" si="192"/>
        <v>28535.040000000001</v>
      </c>
      <c r="AI51" s="87">
        <f t="shared" ref="AI51:AJ51" si="193">AI106+AI162</f>
        <v>36278.839999999997</v>
      </c>
      <c r="AJ51" s="87">
        <f t="shared" si="193"/>
        <v>49140.297999999995</v>
      </c>
      <c r="AK51" s="87">
        <f t="shared" ref="AK51:AL51" si="194">AK106+AK162</f>
        <v>35631.85</v>
      </c>
      <c r="AL51" s="87">
        <f t="shared" si="194"/>
        <v>73077.039999999994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352151.21799999994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488</v>
      </c>
      <c r="AC52" s="14">
        <f t="shared" si="196"/>
        <v>276</v>
      </c>
      <c r="AD52" s="14">
        <f t="shared" si="196"/>
        <v>819</v>
      </c>
      <c r="AE52" s="14">
        <f t="shared" si="196"/>
        <v>815</v>
      </c>
      <c r="AF52" s="14">
        <f t="shared" si="196"/>
        <v>720</v>
      </c>
      <c r="AG52" s="14">
        <f t="shared" ref="AG52:AH52" si="197">AG107+AG162</f>
        <v>680</v>
      </c>
      <c r="AH52" s="14">
        <f t="shared" si="197"/>
        <v>741</v>
      </c>
      <c r="AI52" s="14">
        <f t="shared" ref="AI52:AJ52" si="198">AI107+AI162</f>
        <v>891</v>
      </c>
      <c r="AJ52" s="14">
        <f t="shared" si="198"/>
        <v>862</v>
      </c>
      <c r="AK52" s="14">
        <f t="shared" ref="AK52:AL52" si="199">AK107+AK162</f>
        <v>1065</v>
      </c>
      <c r="AL52" s="14">
        <f t="shared" si="199"/>
        <v>969</v>
      </c>
      <c r="AM52" s="14">
        <f t="shared" si="196"/>
        <v>610</v>
      </c>
      <c r="AN52" s="14">
        <f t="shared" ref="AN52" si="200">AN107+AN162</f>
        <v>0</v>
      </c>
      <c r="AO52" s="122">
        <f t="shared" si="13"/>
        <v>8936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81270</v>
      </c>
      <c r="AC53" s="15">
        <f t="shared" si="201"/>
        <v>42876</v>
      </c>
      <c r="AD53" s="15">
        <f t="shared" si="201"/>
        <v>136320.4</v>
      </c>
      <c r="AE53" s="15">
        <f t="shared" si="201"/>
        <v>137888</v>
      </c>
      <c r="AF53" s="15">
        <f t="shared" si="201"/>
        <v>126367</v>
      </c>
      <c r="AG53" s="15">
        <f t="shared" ref="AG53:AH53" si="202">AG108+AG163</f>
        <v>117204</v>
      </c>
      <c r="AH53" s="15">
        <f t="shared" si="202"/>
        <v>132808</v>
      </c>
      <c r="AI53" s="15">
        <f t="shared" ref="AI53:AJ53" si="203">AI108+AI163</f>
        <v>164672.26</v>
      </c>
      <c r="AJ53" s="15">
        <f t="shared" si="203"/>
        <v>164599</v>
      </c>
      <c r="AK53" s="15">
        <f t="shared" ref="AK53:AL53" si="204">AK108+AK163</f>
        <v>193881.60000000001</v>
      </c>
      <c r="AL53" s="15">
        <f t="shared" si="204"/>
        <v>187714.4</v>
      </c>
      <c r="AM53" s="15">
        <f t="shared" si="201"/>
        <v>119153.60000000001</v>
      </c>
      <c r="AN53" s="15">
        <f t="shared" ref="AN53" si="205">AN108+AN163</f>
        <v>0</v>
      </c>
      <c r="AO53" s="123">
        <f t="shared" si="13"/>
        <v>1604754.2600000002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1331</v>
      </c>
      <c r="AI54" s="59">
        <f t="shared" si="206"/>
        <v>1714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3045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26054.11</v>
      </c>
      <c r="AI55" s="60">
        <f t="shared" si="209"/>
        <v>32417.86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58471.97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M64" si="212">E67+E69+E71+E73+E75+E77+E79+E81+E83+E85+E87+E89+E91+E93+E95+E97+E99+E101+E103+E105+E107+E109</f>
        <v>2630</v>
      </c>
      <c r="F64" s="50">
        <f t="shared" si="212"/>
        <v>2651</v>
      </c>
      <c r="G64" s="50">
        <f t="shared" si="212"/>
        <v>3493</v>
      </c>
      <c r="H64" s="50">
        <f t="shared" si="212"/>
        <v>3879</v>
      </c>
      <c r="I64" s="50">
        <f t="shared" si="212"/>
        <v>3140</v>
      </c>
      <c r="J64" s="50">
        <f t="shared" si="212"/>
        <v>4630</v>
      </c>
      <c r="K64" s="50">
        <f t="shared" si="212"/>
        <v>3769</v>
      </c>
      <c r="L64" s="50">
        <f t="shared" si="212"/>
        <v>3726</v>
      </c>
      <c r="M64" s="50">
        <f t="shared" si="212"/>
        <v>2851</v>
      </c>
      <c r="N64" s="50">
        <f t="shared" si="212"/>
        <v>3898</v>
      </c>
      <c r="O64" s="50">
        <f t="shared" si="212"/>
        <v>4700</v>
      </c>
      <c r="P64" s="50">
        <f t="shared" si="212"/>
        <v>7190</v>
      </c>
      <c r="Q64" s="50">
        <f t="shared" si="212"/>
        <v>5996</v>
      </c>
      <c r="R64" s="50">
        <f t="shared" si="212"/>
        <v>7274</v>
      </c>
      <c r="S64" s="50">
        <f t="shared" si="212"/>
        <v>8871</v>
      </c>
      <c r="T64" s="50">
        <f t="shared" si="212"/>
        <v>8197</v>
      </c>
      <c r="U64" s="50">
        <f t="shared" si="212"/>
        <v>14482</v>
      </c>
      <c r="V64" s="50">
        <f t="shared" si="212"/>
        <v>8749</v>
      </c>
      <c r="W64" s="50">
        <f t="shared" si="212"/>
        <v>12890</v>
      </c>
      <c r="X64" s="50">
        <f t="shared" si="212"/>
        <v>5235</v>
      </c>
      <c r="Y64" s="50">
        <f t="shared" si="212"/>
        <v>8363</v>
      </c>
      <c r="Z64" s="50">
        <f t="shared" si="212"/>
        <v>8138</v>
      </c>
      <c r="AA64" s="50">
        <f t="shared" si="212"/>
        <v>10897</v>
      </c>
      <c r="AB64" s="50">
        <f t="shared" si="212"/>
        <v>10041</v>
      </c>
      <c r="AC64" s="50">
        <f t="shared" si="212"/>
        <v>15510</v>
      </c>
      <c r="AD64" s="50">
        <f t="shared" si="212"/>
        <v>14055</v>
      </c>
      <c r="AE64" s="50">
        <f t="shared" si="212"/>
        <v>13178</v>
      </c>
      <c r="AF64" s="50">
        <f t="shared" si="212"/>
        <v>10375</v>
      </c>
      <c r="AG64" s="50">
        <f t="shared" si="212"/>
        <v>12545</v>
      </c>
      <c r="AH64" s="50">
        <f t="shared" si="212"/>
        <v>13440</v>
      </c>
      <c r="AI64" s="50">
        <f t="shared" si="212"/>
        <v>14781</v>
      </c>
      <c r="AJ64" s="50">
        <f t="shared" si="212"/>
        <v>11505</v>
      </c>
      <c r="AK64" s="50">
        <f t="shared" ref="AK64:AL64" si="213">AK67+AK69+AK71+AK73+AK75+AK77+AK79+AK81+AK83+AK85+AK87+AK89+AK91+AK93+AK95+AK97+AK99+AK101+AK103+AK105+AK107+AK109</f>
        <v>8321</v>
      </c>
      <c r="AL64" s="50">
        <f t="shared" si="213"/>
        <v>11051</v>
      </c>
      <c r="AM64" s="50">
        <f t="shared" si="212"/>
        <v>4345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287741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M65" si="215">E68+E70+E72+E74+E76+E78+E80+E82+E84+E86+E88+E90+E92+E94+E96+E98+E100+E102+E104+E106+E108+E110</f>
        <v>290700</v>
      </c>
      <c r="F65" s="51">
        <f t="shared" si="215"/>
        <v>291215</v>
      </c>
      <c r="G65" s="51">
        <f t="shared" si="215"/>
        <v>384964</v>
      </c>
      <c r="H65" s="51">
        <f t="shared" si="215"/>
        <v>433309</v>
      </c>
      <c r="I65" s="51">
        <f t="shared" si="215"/>
        <v>354454</v>
      </c>
      <c r="J65" s="51">
        <f t="shared" si="215"/>
        <v>532661</v>
      </c>
      <c r="K65" s="51">
        <f t="shared" si="215"/>
        <v>452106</v>
      </c>
      <c r="L65" s="51">
        <f t="shared" si="215"/>
        <v>428272</v>
      </c>
      <c r="M65" s="51">
        <f t="shared" si="215"/>
        <v>359157</v>
      </c>
      <c r="N65" s="51">
        <f t="shared" si="215"/>
        <v>445114</v>
      </c>
      <c r="O65" s="51">
        <f t="shared" si="215"/>
        <v>600427</v>
      </c>
      <c r="P65" s="51">
        <f t="shared" si="215"/>
        <v>993105</v>
      </c>
      <c r="Q65" s="51">
        <f t="shared" si="215"/>
        <v>965898</v>
      </c>
      <c r="R65" s="51">
        <f t="shared" si="215"/>
        <v>1339230</v>
      </c>
      <c r="S65" s="51">
        <f t="shared" si="215"/>
        <v>1341620</v>
      </c>
      <c r="T65" s="51">
        <f t="shared" si="215"/>
        <v>1686528</v>
      </c>
      <c r="U65" s="51">
        <f t="shared" si="215"/>
        <v>3095589</v>
      </c>
      <c r="V65" s="51">
        <f t="shared" si="215"/>
        <v>2401706.87</v>
      </c>
      <c r="W65" s="51">
        <f t="shared" si="215"/>
        <v>4403195.42</v>
      </c>
      <c r="X65" s="51">
        <f t="shared" si="215"/>
        <v>1517858</v>
      </c>
      <c r="Y65" s="51">
        <f t="shared" si="215"/>
        <v>2491301.58</v>
      </c>
      <c r="Z65" s="51">
        <f t="shared" si="215"/>
        <v>2064349.7</v>
      </c>
      <c r="AA65" s="51">
        <f t="shared" si="215"/>
        <v>2615233.61</v>
      </c>
      <c r="AB65" s="51">
        <f t="shared" si="215"/>
        <v>2151445.2351087695</v>
      </c>
      <c r="AC65" s="51">
        <f t="shared" si="215"/>
        <v>4235800.6245057993</v>
      </c>
      <c r="AD65" s="51">
        <f t="shared" si="215"/>
        <v>4175618.1962603531</v>
      </c>
      <c r="AE65" s="51">
        <f t="shared" si="215"/>
        <v>5433161.9000000004</v>
      </c>
      <c r="AF65" s="51">
        <f t="shared" si="215"/>
        <v>3882747.69</v>
      </c>
      <c r="AG65" s="51">
        <f t="shared" si="215"/>
        <v>4531665.3149999995</v>
      </c>
      <c r="AH65" s="51">
        <f t="shared" si="215"/>
        <v>4629132.37</v>
      </c>
      <c r="AI65" s="51">
        <f t="shared" si="215"/>
        <v>4455936.9879999999</v>
      </c>
      <c r="AJ65" s="51">
        <f t="shared" si="215"/>
        <v>8486356.5669999998</v>
      </c>
      <c r="AK65" s="51">
        <f t="shared" ref="AK65:AL65" si="216">AK68+AK70+AK72+AK74+AK76+AK78+AK80+AK82+AK84+AK86+AK88+AK90+AK92+AK94+AK96+AK98+AK100+AK102+AK104+AK106+AK108+AK110</f>
        <v>6193453.5699999984</v>
      </c>
      <c r="AL65" s="51">
        <f t="shared" si="216"/>
        <v>9968254.415000001</v>
      </c>
      <c r="AM65" s="51">
        <f t="shared" si="215"/>
        <v>5638758.8084000004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93605665.859274909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2026'!P9</f>
        <v>0</v>
      </c>
      <c r="AO67" s="122">
        <f t="shared" ref="AO67:AO110" si="218">SUM(D67:AN67)</f>
        <v>19811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2026'!P10</f>
        <v>0</v>
      </c>
      <c r="AO68" s="123">
        <f t="shared" si="218"/>
        <v>3258378.18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45</v>
      </c>
      <c r="AN69" s="14">
        <f>'Ingreso de Datos 2026'!P11</f>
        <v>0</v>
      </c>
      <c r="AO69" s="122">
        <f t="shared" si="218"/>
        <v>6640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65250</v>
      </c>
      <c r="AN70" s="15">
        <f>'Ingreso de Datos 2026'!P12</f>
        <v>0</v>
      </c>
      <c r="AO70" s="123">
        <f t="shared" si="218"/>
        <v>1049842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2026'!P13</f>
        <v>0</v>
      </c>
      <c r="AO71" s="122">
        <f t="shared" si="218"/>
        <v>4703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2026'!P14</f>
        <v>0</v>
      </c>
      <c r="AO72" s="123">
        <f t="shared" si="218"/>
        <v>623340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2026'!P15</f>
        <v>0</v>
      </c>
      <c r="AO73" s="122">
        <f t="shared" si="218"/>
        <v>28212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2026'!P16</f>
        <v>0</v>
      </c>
      <c r="AO74" s="123">
        <f t="shared" si="218"/>
        <v>11545291.57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v>3239</v>
      </c>
      <c r="AM75" s="14">
        <v>1707</v>
      </c>
      <c r="AN75" s="14">
        <f>'Ingreso de Datos 2026'!P17</f>
        <v>0</v>
      </c>
      <c r="AO75" s="122">
        <f t="shared" si="218"/>
        <v>27852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3708599.8100000005</v>
      </c>
      <c r="AL76" s="15">
        <v>5669703.75</v>
      </c>
      <c r="AM76" s="15">
        <v>4026994.1</v>
      </c>
      <c r="AN76" s="15">
        <f>'Ingreso de Datos 2026'!P18</f>
        <v>0</v>
      </c>
      <c r="AO76" s="123">
        <f t="shared" si="218"/>
        <v>33289080.944874927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v>776</v>
      </c>
      <c r="AM77" s="17">
        <v>224</v>
      </c>
      <c r="AN77" s="17">
        <f>'Ingreso de Datos 2026'!P19</f>
        <v>0</v>
      </c>
      <c r="AO77" s="122">
        <f t="shared" si="218"/>
        <v>3694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v>1655842.0650000002</v>
      </c>
      <c r="AM78" s="18">
        <v>524784.24840000004</v>
      </c>
      <c r="AN78" s="18">
        <f>'Ingreso de Datos 2026'!P20</f>
        <v>0</v>
      </c>
      <c r="AO78" s="123">
        <f t="shared" si="218"/>
        <v>5545903.2363999989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2026'!P21</f>
        <v>0</v>
      </c>
      <c r="AO79" s="122">
        <f t="shared" si="218"/>
        <v>11936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2026'!P22</f>
        <v>0</v>
      </c>
      <c r="AO80" s="123">
        <f t="shared" si="218"/>
        <v>1451400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2026'!P23</f>
        <v>0</v>
      </c>
      <c r="AO81" s="122">
        <f t="shared" si="218"/>
        <v>17729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2026'!P24</f>
        <v>0</v>
      </c>
      <c r="AO82" s="123">
        <f t="shared" si="218"/>
        <v>1498532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v>78</v>
      </c>
      <c r="AM83" s="14">
        <v>93</v>
      </c>
      <c r="AN83" s="14">
        <f>'Ingreso de Datos 2026'!P25</f>
        <v>0</v>
      </c>
      <c r="AO83" s="122">
        <f t="shared" si="218"/>
        <v>2105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v>23734</v>
      </c>
      <c r="AM84" s="15">
        <v>27344</v>
      </c>
      <c r="AN84" s="15">
        <f>'Ingreso de Datos 2026'!P26</f>
        <v>0</v>
      </c>
      <c r="AO84" s="123">
        <f t="shared" si="218"/>
        <v>441593.56000000006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2026'!P27</f>
        <v>0</v>
      </c>
      <c r="AO85" s="122">
        <f t="shared" si="218"/>
        <v>17750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2026'!P28</f>
        <v>0</v>
      </c>
      <c r="AO86" s="123">
        <f t="shared" si="218"/>
        <v>2820337.5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2026'!P29</f>
        <v>0</v>
      </c>
      <c r="AO87" s="122">
        <f t="shared" si="218"/>
        <v>2071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2026'!P30</f>
        <v>0</v>
      </c>
      <c r="AO88" s="123">
        <f t="shared" si="218"/>
        <v>808740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v>1192</v>
      </c>
      <c r="AM89" s="14">
        <v>371</v>
      </c>
      <c r="AN89" s="14">
        <f>'Ingreso de Datos 2026'!P31</f>
        <v>0</v>
      </c>
      <c r="AO89" s="122">
        <f t="shared" si="218"/>
        <v>20976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v>626074</v>
      </c>
      <c r="AM90" s="15">
        <v>167640</v>
      </c>
      <c r="AN90" s="15">
        <f>'Ingreso de Datos 2026'!P32</f>
        <v>0</v>
      </c>
      <c r="AO90" s="123">
        <f t="shared" si="218"/>
        <v>8266639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2026'!P33</f>
        <v>0</v>
      </c>
      <c r="AO91" s="122">
        <f t="shared" si="218"/>
        <v>4958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2026'!P34</f>
        <v>0</v>
      </c>
      <c r="AO92" s="123">
        <f t="shared" si="218"/>
        <v>2062528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v>1558</v>
      </c>
      <c r="AM93" s="14">
        <v>970</v>
      </c>
      <c r="AN93" s="14">
        <f>'Ingreso de Datos 2026'!P35</f>
        <v>0</v>
      </c>
      <c r="AO93" s="122">
        <f t="shared" si="218"/>
        <v>18214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v>948822</v>
      </c>
      <c r="AM94" s="15">
        <v>590730</v>
      </c>
      <c r="AN94" s="15">
        <f>'Ingreso de Datos 2026'!P36</f>
        <v>0</v>
      </c>
      <c r="AO94" s="123">
        <f t="shared" si="218"/>
        <v>9260810.1999999993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v>1354</v>
      </c>
      <c r="AM95" s="14">
        <v>0</v>
      </c>
      <c r="AN95" s="14">
        <f>'Ingreso de Datos 2026'!P37</f>
        <v>0</v>
      </c>
      <c r="AO95" s="122">
        <f t="shared" si="218"/>
        <v>74178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v>379666.71</v>
      </c>
      <c r="AM96" s="15">
        <v>0</v>
      </c>
      <c r="AN96" s="15">
        <f>'Ingreso de Datos 2026'!P38</f>
        <v>0</v>
      </c>
      <c r="AO96" s="123">
        <f t="shared" si="218"/>
        <v>7301868.6899999995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2026'!P39</f>
        <v>0</v>
      </c>
      <c r="AO97" s="122">
        <f t="shared" si="218"/>
        <v>2276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2026'!P40</f>
        <v>0</v>
      </c>
      <c r="AO98" s="123">
        <f t="shared" si="218"/>
        <v>107760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2026'!P41</f>
        <v>0</v>
      </c>
      <c r="AO99" s="122">
        <f t="shared" si="218"/>
        <v>1991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2026'!P42</f>
        <v>0</v>
      </c>
      <c r="AO100" s="123">
        <f t="shared" si="218"/>
        <v>212267.88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2026'!P43</f>
        <v>0</v>
      </c>
      <c r="AO101" s="122">
        <f t="shared" si="218"/>
        <v>96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2026'!P44</f>
        <v>0</v>
      </c>
      <c r="AO102" s="123">
        <f t="shared" si="218"/>
        <v>5310.35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v>1558</v>
      </c>
      <c r="AM103" s="14">
        <v>325</v>
      </c>
      <c r="AN103" s="14">
        <f>'Ingreso de Datos 2026'!P45</f>
        <v>0</v>
      </c>
      <c r="AO103" s="125">
        <f t="shared" si="218"/>
        <v>9106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v>403620.45</v>
      </c>
      <c r="AM104" s="15">
        <v>116862.86</v>
      </c>
      <c r="AN104" s="15">
        <f>'Ingreso de Datos 2026'!P46</f>
        <v>0</v>
      </c>
      <c r="AO104" s="126">
        <f t="shared" si="218"/>
        <v>2040665.3000000003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6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v>327</v>
      </c>
      <c r="AM105" s="59">
        <v>0</v>
      </c>
      <c r="AN105" s="59">
        <f>'Ingreso de Datos 2026'!P47</f>
        <v>0</v>
      </c>
      <c r="AO105" s="125">
        <f t="shared" si="218"/>
        <v>1462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7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v>73077.039999999994</v>
      </c>
      <c r="AM106" s="60">
        <v>0</v>
      </c>
      <c r="AN106" s="60">
        <f>'Ingreso de Datos 2026'!P48</f>
        <v>0</v>
      </c>
      <c r="AO106" s="126">
        <f t="shared" si="218"/>
        <v>352151.21799999994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v>969</v>
      </c>
      <c r="AM107" s="17">
        <v>610</v>
      </c>
      <c r="AN107" s="17">
        <f>'Ingreso de Datos 2026'!P49</f>
        <v>0</v>
      </c>
      <c r="AO107" s="122">
        <f t="shared" si="218"/>
        <v>8936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193881.60000000001</v>
      </c>
      <c r="AL108" s="18">
        <v>187714.4</v>
      </c>
      <c r="AM108" s="18">
        <v>119153.60000000001</v>
      </c>
      <c r="AN108" s="18">
        <f>'Ingreso de Datos 2026'!P50</f>
        <v>0</v>
      </c>
      <c r="AO108" s="123">
        <f t="shared" si="218"/>
        <v>1604754.2600000002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2026'!P51</f>
        <v>0</v>
      </c>
      <c r="AO109" s="122">
        <f t="shared" si="218"/>
        <v>3045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2026'!P52</f>
        <v>0</v>
      </c>
      <c r="AO110" s="123">
        <f t="shared" si="218"/>
        <v>58471.97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2026'!P67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2026'!P68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2026'!P69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2026'!P70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2026'!P71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2026'!P72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2026'!P73</f>
        <v>0</v>
      </c>
      <c r="AO128" s="122">
        <f t="shared" si="225"/>
        <v>0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2026'!P74</f>
        <v>0</v>
      </c>
      <c r="AO129" s="123">
        <f t="shared" si="225"/>
        <v>0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2026'!P75</f>
        <v>0</v>
      </c>
      <c r="AO130" s="122">
        <f t="shared" si="225"/>
        <v>0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2026'!P76</f>
        <v>0</v>
      </c>
      <c r="AO131" s="123">
        <f t="shared" si="225"/>
        <v>0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2026'!P77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2026'!P78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2026'!P79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2026'!P80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2026'!P81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2026'!P82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2026'!P83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2026'!P84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2026'!P85</f>
        <v>0</v>
      </c>
      <c r="AO140" s="122">
        <f t="shared" si="225"/>
        <v>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2026'!P86</f>
        <v>0</v>
      </c>
      <c r="AO141" s="123">
        <f t="shared" si="225"/>
        <v>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2026'!P87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2026'!P88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2026'!P89</f>
        <v>0</v>
      </c>
      <c r="AO144" s="122">
        <f t="shared" si="225"/>
        <v>0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2026'!P90</f>
        <v>0</v>
      </c>
      <c r="AO145" s="123">
        <f t="shared" si="225"/>
        <v>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2026'!P91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2026'!P92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2026'!P93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2026'!P94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2026'!P95</f>
        <v>0</v>
      </c>
      <c r="AO150" s="122">
        <f t="shared" si="225"/>
        <v>0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2026'!P96</f>
        <v>0</v>
      </c>
      <c r="AO151" s="123">
        <f t="shared" si="225"/>
        <v>0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2026'!P97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2026'!P98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2026'!P99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2026'!P100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2026'!P101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2026'!P102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2026'!P103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2026'!P104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2026'!P105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2026'!P106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2026'!P107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2026'!P108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2026'!P109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2026'!P110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M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:AL9" si="2">AK12+AK14+AK16+AK18+AK20+AK22+AK24+AK26+AK28+AK30+AK32+AK34+AK36+AK38+AK40+AK42+AK44+AK46+AK48+AK50+AK52+AK54</f>
        <v>1862</v>
      </c>
      <c r="AL9" s="50">
        <f t="shared" si="2"/>
        <v>2561</v>
      </c>
      <c r="AM9" s="50">
        <f t="shared" si="1"/>
        <v>445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48635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34380</v>
      </c>
      <c r="E10" s="51">
        <f t="shared" si="4"/>
        <v>34550</v>
      </c>
      <c r="F10" s="51">
        <f t="shared" si="4"/>
        <v>45750</v>
      </c>
      <c r="G10" s="51">
        <f t="shared" si="4"/>
        <v>80058</v>
      </c>
      <c r="H10" s="51">
        <f t="shared" si="4"/>
        <v>87337</v>
      </c>
      <c r="I10" s="51">
        <f t="shared" si="4"/>
        <v>76248</v>
      </c>
      <c r="J10" s="51">
        <f t="shared" si="4"/>
        <v>83994</v>
      </c>
      <c r="K10" s="51">
        <f t="shared" si="4"/>
        <v>105310</v>
      </c>
      <c r="L10" s="51">
        <f t="shared" si="4"/>
        <v>123080</v>
      </c>
      <c r="M10" s="51">
        <f t="shared" si="4"/>
        <v>99960</v>
      </c>
      <c r="N10" s="51">
        <f t="shared" si="4"/>
        <v>94346</v>
      </c>
      <c r="O10" s="51">
        <f t="shared" si="4"/>
        <v>109360</v>
      </c>
      <c r="P10" s="51">
        <f t="shared" si="4"/>
        <v>95401</v>
      </c>
      <c r="Q10" s="51">
        <f t="shared" si="4"/>
        <v>170045</v>
      </c>
      <c r="R10" s="51">
        <f t="shared" si="4"/>
        <v>216956</v>
      </c>
      <c r="S10" s="51">
        <f t="shared" si="4"/>
        <v>165380</v>
      </c>
      <c r="T10" s="51">
        <f t="shared" si="4"/>
        <v>147169</v>
      </c>
      <c r="U10" s="51">
        <f t="shared" si="4"/>
        <v>987578</v>
      </c>
      <c r="V10" s="51">
        <f t="shared" si="4"/>
        <v>586326</v>
      </c>
      <c r="W10" s="51">
        <f t="shared" si="4"/>
        <v>759287.5</v>
      </c>
      <c r="X10" s="51">
        <f t="shared" si="4"/>
        <v>439239.3</v>
      </c>
      <c r="Y10" s="51">
        <f t="shared" si="4"/>
        <v>546871.43999999994</v>
      </c>
      <c r="Z10" s="51">
        <f t="shared" si="4"/>
        <v>625702.11</v>
      </c>
      <c r="AA10" s="51">
        <f t="shared" si="4"/>
        <v>612477.30000000005</v>
      </c>
      <c r="AB10" s="51">
        <f t="shared" si="4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M10" si="5">AD13+AD15+AD17+AD19+AD21+AD23+AD25+AD27+AD29+AD31+AD33+AD35+AD37+AD39+AD41+AD43+AD45+AD47+AD49+AD51+AD53+AD55</f>
        <v>754934.32400000002</v>
      </c>
      <c r="AE10" s="51">
        <f t="shared" si="5"/>
        <v>829958.23900000006</v>
      </c>
      <c r="AF10" s="51">
        <f t="shared" si="5"/>
        <v>688195.15728723665</v>
      </c>
      <c r="AG10" s="51">
        <f t="shared" si="5"/>
        <v>1741773.8313820232</v>
      </c>
      <c r="AH10" s="51">
        <f t="shared" si="5"/>
        <v>1657604.57</v>
      </c>
      <c r="AI10" s="51">
        <f t="shared" si="5"/>
        <v>888567.71</v>
      </c>
      <c r="AJ10" s="51">
        <f t="shared" si="5"/>
        <v>1557975.2450000001</v>
      </c>
      <c r="AK10" s="51">
        <f t="shared" ref="AK10:AL10" si="6">AK13+AK15+AK17+AK19+AK21+AK23+AK25+AK27+AK29+AK31+AK33+AK35+AK37+AK39+AK41+AK43+AK45+AK47+AK49+AK51+AK53+AK55</f>
        <v>1823514.9750000001</v>
      </c>
      <c r="AL10" s="51">
        <f t="shared" si="6"/>
        <v>2504544.87</v>
      </c>
      <c r="AM10" s="51">
        <f t="shared" si="5"/>
        <v>480533.12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20946069.718284816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94</v>
      </c>
      <c r="E12" s="59">
        <f t="shared" si="8"/>
        <v>81</v>
      </c>
      <c r="F12" s="59">
        <f t="shared" si="8"/>
        <v>98</v>
      </c>
      <c r="G12" s="59">
        <f t="shared" si="8"/>
        <v>193</v>
      </c>
      <c r="H12" s="59">
        <f t="shared" si="8"/>
        <v>150</v>
      </c>
      <c r="I12" s="59">
        <f t="shared" si="8"/>
        <v>92</v>
      </c>
      <c r="J12" s="59">
        <f t="shared" si="8"/>
        <v>72</v>
      </c>
      <c r="K12" s="59">
        <f t="shared" si="8"/>
        <v>96</v>
      </c>
      <c r="L12" s="59">
        <f t="shared" si="8"/>
        <v>59</v>
      </c>
      <c r="M12" s="59">
        <f t="shared" si="8"/>
        <v>60</v>
      </c>
      <c r="N12" s="59">
        <f t="shared" si="8"/>
        <v>36</v>
      </c>
      <c r="O12" s="59">
        <f t="shared" si="8"/>
        <v>58</v>
      </c>
      <c r="P12" s="59">
        <f t="shared" si="8"/>
        <v>44</v>
      </c>
      <c r="Q12" s="59">
        <f t="shared" si="8"/>
        <v>24</v>
      </c>
      <c r="R12" s="59">
        <f t="shared" si="8"/>
        <v>54</v>
      </c>
      <c r="S12" s="59">
        <f t="shared" si="8"/>
        <v>48</v>
      </c>
      <c r="T12" s="59">
        <f t="shared" si="8"/>
        <v>54</v>
      </c>
      <c r="U12" s="59">
        <f t="shared" si="8"/>
        <v>65</v>
      </c>
      <c r="V12" s="59">
        <f t="shared" si="8"/>
        <v>65</v>
      </c>
      <c r="W12" s="59">
        <f t="shared" si="8"/>
        <v>87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1530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10480</v>
      </c>
      <c r="E13" s="60">
        <f t="shared" si="14"/>
        <v>8990</v>
      </c>
      <c r="F13" s="60">
        <f t="shared" si="14"/>
        <v>10920</v>
      </c>
      <c r="G13" s="60">
        <f t="shared" si="14"/>
        <v>21570</v>
      </c>
      <c r="H13" s="60">
        <f t="shared" si="14"/>
        <v>16980</v>
      </c>
      <c r="I13" s="60">
        <f t="shared" si="14"/>
        <v>11300</v>
      </c>
      <c r="J13" s="60">
        <f t="shared" si="14"/>
        <v>9520</v>
      </c>
      <c r="K13" s="60">
        <f t="shared" si="14"/>
        <v>13500</v>
      </c>
      <c r="L13" s="60">
        <f t="shared" si="14"/>
        <v>7870</v>
      </c>
      <c r="M13" s="60">
        <f t="shared" si="14"/>
        <v>7920</v>
      </c>
      <c r="N13" s="60">
        <f t="shared" si="14"/>
        <v>4800</v>
      </c>
      <c r="O13" s="60">
        <f t="shared" si="14"/>
        <v>8280</v>
      </c>
      <c r="P13" s="60">
        <f t="shared" si="14"/>
        <v>7480</v>
      </c>
      <c r="Q13" s="60">
        <f t="shared" si="14"/>
        <v>4080</v>
      </c>
      <c r="R13" s="60">
        <f t="shared" si="14"/>
        <v>9010</v>
      </c>
      <c r="S13" s="60">
        <f t="shared" si="14"/>
        <v>8160</v>
      </c>
      <c r="T13" s="60">
        <f t="shared" si="14"/>
        <v>11770</v>
      </c>
      <c r="U13" s="60">
        <f t="shared" si="14"/>
        <v>19110</v>
      </c>
      <c r="V13" s="60">
        <f t="shared" si="14"/>
        <v>33390</v>
      </c>
      <c r="W13" s="60">
        <f t="shared" si="14"/>
        <v>45446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270576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128</v>
      </c>
      <c r="G14" s="59">
        <f t="shared" si="19"/>
        <v>202</v>
      </c>
      <c r="H14" s="59">
        <f t="shared" si="19"/>
        <v>214</v>
      </c>
      <c r="I14" s="59">
        <f t="shared" si="19"/>
        <v>210</v>
      </c>
      <c r="J14" s="59">
        <f t="shared" si="19"/>
        <v>233</v>
      </c>
      <c r="K14" s="59">
        <f t="shared" si="19"/>
        <v>286</v>
      </c>
      <c r="L14" s="59">
        <f t="shared" si="19"/>
        <v>333</v>
      </c>
      <c r="M14" s="59">
        <f t="shared" si="19"/>
        <v>334</v>
      </c>
      <c r="N14" s="59">
        <f t="shared" si="19"/>
        <v>315</v>
      </c>
      <c r="O14" s="59">
        <f t="shared" si="19"/>
        <v>371</v>
      </c>
      <c r="P14" s="59">
        <f t="shared" si="19"/>
        <v>320</v>
      </c>
      <c r="Q14" s="59">
        <f t="shared" si="19"/>
        <v>88</v>
      </c>
      <c r="R14" s="59">
        <f t="shared" si="19"/>
        <v>123</v>
      </c>
      <c r="S14" s="59">
        <f t="shared" si="19"/>
        <v>0</v>
      </c>
      <c r="T14" s="59">
        <f t="shared" si="19"/>
        <v>25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11</v>
      </c>
      <c r="AN14" s="14">
        <f t="shared" ref="AN14" si="23">AN69+AN124</f>
        <v>0</v>
      </c>
      <c r="AO14" s="122">
        <f t="shared" si="13"/>
        <v>3193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15330</v>
      </c>
      <c r="G15" s="60">
        <f t="shared" si="24"/>
        <v>36538</v>
      </c>
      <c r="H15" s="60">
        <f t="shared" si="24"/>
        <v>40947</v>
      </c>
      <c r="I15" s="60">
        <f t="shared" si="24"/>
        <v>40238</v>
      </c>
      <c r="J15" s="60">
        <f t="shared" si="24"/>
        <v>39644</v>
      </c>
      <c r="K15" s="60">
        <f t="shared" si="24"/>
        <v>52100</v>
      </c>
      <c r="L15" s="60">
        <f t="shared" si="24"/>
        <v>65570</v>
      </c>
      <c r="M15" s="60">
        <f t="shared" si="24"/>
        <v>65740</v>
      </c>
      <c r="N15" s="60">
        <f t="shared" si="24"/>
        <v>59616</v>
      </c>
      <c r="O15" s="60">
        <f t="shared" si="24"/>
        <v>58230</v>
      </c>
      <c r="P15" s="60">
        <f t="shared" si="24"/>
        <v>53011</v>
      </c>
      <c r="Q15" s="60">
        <f t="shared" si="24"/>
        <v>4075</v>
      </c>
      <c r="R15" s="60">
        <f t="shared" si="24"/>
        <v>5456</v>
      </c>
      <c r="S15" s="60">
        <f t="shared" si="24"/>
        <v>0</v>
      </c>
      <c r="T15" s="60">
        <f t="shared" si="24"/>
        <v>1103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15950</v>
      </c>
      <c r="AN15" s="15">
        <f t="shared" ref="AN15" si="28">AN70+AN125</f>
        <v>0</v>
      </c>
      <c r="AO15" s="123">
        <f t="shared" si="13"/>
        <v>553548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15</v>
      </c>
      <c r="K16" s="59">
        <f t="shared" si="29"/>
        <v>118</v>
      </c>
      <c r="L16" s="59">
        <f t="shared" si="29"/>
        <v>182</v>
      </c>
      <c r="M16" s="59">
        <f t="shared" si="29"/>
        <v>100</v>
      </c>
      <c r="N16" s="59">
        <f t="shared" si="29"/>
        <v>102</v>
      </c>
      <c r="O16" s="59">
        <f t="shared" si="29"/>
        <v>85</v>
      </c>
      <c r="P16" s="59">
        <f t="shared" si="29"/>
        <v>150</v>
      </c>
      <c r="Q16" s="59">
        <f t="shared" si="29"/>
        <v>345</v>
      </c>
      <c r="R16" s="59">
        <f t="shared" si="29"/>
        <v>29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1126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3600</v>
      </c>
      <c r="K17" s="60">
        <f t="shared" si="34"/>
        <v>28320</v>
      </c>
      <c r="L17" s="60">
        <f t="shared" si="34"/>
        <v>43680</v>
      </c>
      <c r="M17" s="60">
        <f t="shared" si="34"/>
        <v>24000</v>
      </c>
      <c r="N17" s="60">
        <f t="shared" si="34"/>
        <v>24480</v>
      </c>
      <c r="O17" s="60">
        <f t="shared" si="34"/>
        <v>20400</v>
      </c>
      <c r="P17" s="60">
        <f t="shared" si="34"/>
        <v>33000</v>
      </c>
      <c r="Q17" s="60">
        <f t="shared" si="34"/>
        <v>75900</v>
      </c>
      <c r="R17" s="60">
        <f t="shared" si="34"/>
        <v>6380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259760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0</v>
      </c>
      <c r="Q18" s="59">
        <f t="shared" si="39"/>
        <v>235</v>
      </c>
      <c r="R18" s="59">
        <f t="shared" si="39"/>
        <v>446</v>
      </c>
      <c r="S18" s="59">
        <f t="shared" si="39"/>
        <v>284</v>
      </c>
      <c r="T18" s="59">
        <f t="shared" si="39"/>
        <v>191</v>
      </c>
      <c r="U18" s="59">
        <f t="shared" si="39"/>
        <v>1067</v>
      </c>
      <c r="V18" s="59">
        <f t="shared" si="39"/>
        <v>732</v>
      </c>
      <c r="W18" s="59">
        <f t="shared" si="39"/>
        <v>717</v>
      </c>
      <c r="X18" s="14">
        <f t="shared" si="39"/>
        <v>523</v>
      </c>
      <c r="Y18" s="14">
        <f t="shared" si="39"/>
        <v>503</v>
      </c>
      <c r="Z18" s="14">
        <f t="shared" si="39"/>
        <v>14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4712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0</v>
      </c>
      <c r="Q19" s="60">
        <f t="shared" si="44"/>
        <v>84600</v>
      </c>
      <c r="R19" s="60">
        <f t="shared" si="44"/>
        <v>160560</v>
      </c>
      <c r="S19" s="60">
        <f t="shared" si="44"/>
        <v>104532</v>
      </c>
      <c r="T19" s="60">
        <f t="shared" si="44"/>
        <v>91992</v>
      </c>
      <c r="U19" s="60">
        <f t="shared" si="44"/>
        <v>672868</v>
      </c>
      <c r="V19" s="60">
        <f t="shared" si="44"/>
        <v>467074</v>
      </c>
      <c r="W19" s="60">
        <f t="shared" si="44"/>
        <v>498273</v>
      </c>
      <c r="X19" s="15">
        <f t="shared" si="44"/>
        <v>315373.3</v>
      </c>
      <c r="Y19" s="15">
        <f t="shared" si="44"/>
        <v>328120.44</v>
      </c>
      <c r="Z19" s="15">
        <f t="shared" si="44"/>
        <v>12702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2736094.7399999998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544</v>
      </c>
      <c r="AA20" s="14">
        <f t="shared" si="49"/>
        <v>452</v>
      </c>
      <c r="AB20" s="14">
        <f t="shared" si="49"/>
        <v>486</v>
      </c>
      <c r="AC20" s="14">
        <f t="shared" si="49"/>
        <v>92</v>
      </c>
      <c r="AD20" s="14">
        <f t="shared" si="49"/>
        <v>190</v>
      </c>
      <c r="AE20" s="14">
        <f t="shared" si="49"/>
        <v>262</v>
      </c>
      <c r="AF20" s="14">
        <f t="shared" si="49"/>
        <v>159</v>
      </c>
      <c r="AG20" s="14">
        <f t="shared" ref="AG20:AH20" si="50">AG75+AG130</f>
        <v>444</v>
      </c>
      <c r="AH20" s="14">
        <f t="shared" si="50"/>
        <v>323</v>
      </c>
      <c r="AI20" s="14">
        <f t="shared" ref="AI20:AJ25" si="51">AI75+AI130</f>
        <v>149</v>
      </c>
      <c r="AJ20" s="14">
        <f t="shared" si="51"/>
        <v>243</v>
      </c>
      <c r="AK20" s="14">
        <f t="shared" ref="AK20:AL20" si="52">AK75+AK130</f>
        <v>346</v>
      </c>
      <c r="AL20" s="14">
        <f t="shared" si="52"/>
        <v>609</v>
      </c>
      <c r="AM20" s="14">
        <f t="shared" si="49"/>
        <v>152</v>
      </c>
      <c r="AN20" s="14">
        <f t="shared" ref="AN20" si="53">AN75+AN130</f>
        <v>0</v>
      </c>
      <c r="AO20" s="122">
        <f t="shared" si="13"/>
        <v>4451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425510.61</v>
      </c>
      <c r="AA21" s="15">
        <f t="shared" si="54"/>
        <v>333749</v>
      </c>
      <c r="AB21" s="15">
        <f t="shared" si="54"/>
        <v>494256.36</v>
      </c>
      <c r="AC21" s="15">
        <f t="shared" si="54"/>
        <v>571584.66661555076</v>
      </c>
      <c r="AD21" s="15">
        <f t="shared" si="54"/>
        <v>293056.35399999999</v>
      </c>
      <c r="AE21" s="15">
        <f t="shared" si="54"/>
        <v>361210.99900000001</v>
      </c>
      <c r="AF21" s="15">
        <f t="shared" si="54"/>
        <v>264788.46728723671</v>
      </c>
      <c r="AG21" s="15">
        <f t="shared" ref="AG21:AH21" si="55">AG76+AG131</f>
        <v>861853.61138202343</v>
      </c>
      <c r="AH21" s="15">
        <f t="shared" si="55"/>
        <v>857584.25000000012</v>
      </c>
      <c r="AI21" s="15">
        <f t="shared" si="51"/>
        <v>370763.31</v>
      </c>
      <c r="AJ21" s="15">
        <f t="shared" si="51"/>
        <v>723010.16</v>
      </c>
      <c r="AK21" s="15">
        <f t="shared" ref="AK21:AL21" si="56">AK76+AK131</f>
        <v>1150410.77</v>
      </c>
      <c r="AL21" s="15">
        <f t="shared" si="56"/>
        <v>1505729.4</v>
      </c>
      <c r="AM21" s="15">
        <f t="shared" ref="AM21:AN25" si="57">AM76+AM131</f>
        <v>348901.54</v>
      </c>
      <c r="AN21" s="15">
        <f t="shared" si="57"/>
        <v>0</v>
      </c>
      <c r="AO21" s="123">
        <f t="shared" si="13"/>
        <v>8562409.4982848093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58</v>
      </c>
      <c r="AE22" s="14">
        <f t="shared" si="58"/>
        <v>51</v>
      </c>
      <c r="AF22" s="14">
        <f t="shared" si="58"/>
        <v>47</v>
      </c>
      <c r="AG22" s="14">
        <f t="shared" si="58"/>
        <v>137</v>
      </c>
      <c r="AH22" s="14">
        <f t="shared" si="58"/>
        <v>64</v>
      </c>
      <c r="AI22" s="14">
        <f t="shared" si="51"/>
        <v>3</v>
      </c>
      <c r="AJ22" s="14">
        <f t="shared" si="51"/>
        <v>0</v>
      </c>
      <c r="AK22" s="14">
        <f t="shared" ref="AK22:AL22" si="59">AK77+AK132</f>
        <v>33</v>
      </c>
      <c r="AL22" s="14">
        <f t="shared" si="59"/>
        <v>41</v>
      </c>
      <c r="AM22" s="14">
        <f t="shared" si="57"/>
        <v>20</v>
      </c>
      <c r="AN22" s="14">
        <f t="shared" si="57"/>
        <v>0</v>
      </c>
      <c r="AO22" s="122">
        <f t="shared" si="13"/>
        <v>454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70852.44</v>
      </c>
      <c r="AE23" s="15">
        <f t="shared" si="60"/>
        <v>85135.75</v>
      </c>
      <c r="AF23" s="15">
        <f t="shared" si="60"/>
        <v>48145.009999999995</v>
      </c>
      <c r="AG23" s="15">
        <f t="shared" si="60"/>
        <v>136996.06999999998</v>
      </c>
      <c r="AH23" s="15">
        <f t="shared" si="60"/>
        <v>82954.569999999992</v>
      </c>
      <c r="AI23" s="15">
        <f t="shared" si="51"/>
        <v>28652.080000000002</v>
      </c>
      <c r="AJ23" s="15">
        <f t="shared" si="51"/>
        <v>19093.96</v>
      </c>
      <c r="AK23" s="15">
        <f t="shared" ref="AK23:AL23" si="61">AK78+AK133</f>
        <v>78802.854999999996</v>
      </c>
      <c r="AL23" s="15">
        <f t="shared" si="61"/>
        <v>102036.27</v>
      </c>
      <c r="AM23" s="15">
        <f t="shared" si="57"/>
        <v>37233.780000000006</v>
      </c>
      <c r="AN23" s="15">
        <f t="shared" si="57"/>
        <v>0</v>
      </c>
      <c r="AO23" s="123">
        <f t="shared" si="13"/>
        <v>689902.78500000015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22</v>
      </c>
      <c r="E24" s="59">
        <f t="shared" si="62"/>
        <v>25</v>
      </c>
      <c r="F24" s="59">
        <f t="shared" si="62"/>
        <v>19</v>
      </c>
      <c r="G24" s="59">
        <f t="shared" si="62"/>
        <v>28</v>
      </c>
      <c r="H24" s="59">
        <f t="shared" si="62"/>
        <v>54</v>
      </c>
      <c r="I24" s="59">
        <f t="shared" si="62"/>
        <v>65</v>
      </c>
      <c r="J24" s="59">
        <f t="shared" si="62"/>
        <v>86</v>
      </c>
      <c r="K24" s="59">
        <f t="shared" si="62"/>
        <v>78</v>
      </c>
      <c r="L24" s="59">
        <f t="shared" si="62"/>
        <v>38</v>
      </c>
      <c r="M24" s="59">
        <f t="shared" si="62"/>
        <v>16</v>
      </c>
      <c r="N24" s="59">
        <f t="shared" si="62"/>
        <v>38</v>
      </c>
      <c r="O24" s="59">
        <f t="shared" si="62"/>
        <v>20</v>
      </c>
      <c r="P24" s="59">
        <f t="shared" si="62"/>
        <v>14</v>
      </c>
      <c r="Q24" s="59">
        <f t="shared" si="62"/>
        <v>10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513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2900</v>
      </c>
      <c r="E25" s="60">
        <f t="shared" si="64"/>
        <v>3160</v>
      </c>
      <c r="F25" s="60">
        <f t="shared" si="64"/>
        <v>2140</v>
      </c>
      <c r="G25" s="60">
        <f t="shared" si="64"/>
        <v>3610</v>
      </c>
      <c r="H25" s="60">
        <f t="shared" si="64"/>
        <v>7810</v>
      </c>
      <c r="I25" s="60">
        <f t="shared" si="64"/>
        <v>9710</v>
      </c>
      <c r="J25" s="60">
        <f t="shared" si="64"/>
        <v>13230</v>
      </c>
      <c r="K25" s="60">
        <f t="shared" si="64"/>
        <v>11390</v>
      </c>
      <c r="L25" s="60">
        <f t="shared" si="64"/>
        <v>5960</v>
      </c>
      <c r="M25" s="60">
        <f t="shared" si="64"/>
        <v>2300</v>
      </c>
      <c r="N25" s="60">
        <f t="shared" si="64"/>
        <v>5450</v>
      </c>
      <c r="O25" s="60">
        <f t="shared" si="64"/>
        <v>2800</v>
      </c>
      <c r="P25" s="60">
        <f t="shared" si="64"/>
        <v>1760</v>
      </c>
      <c r="Q25" s="60">
        <f t="shared" si="64"/>
        <v>1390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73610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150</v>
      </c>
      <c r="E26" s="59">
        <f t="shared" si="66"/>
        <v>160</v>
      </c>
      <c r="F26" s="59">
        <f t="shared" si="66"/>
        <v>124</v>
      </c>
      <c r="G26" s="59">
        <f t="shared" si="66"/>
        <v>131</v>
      </c>
      <c r="H26" s="59">
        <f t="shared" si="66"/>
        <v>144</v>
      </c>
      <c r="I26" s="59">
        <f t="shared" si="66"/>
        <v>100</v>
      </c>
      <c r="J26" s="59">
        <f t="shared" si="66"/>
        <v>120</v>
      </c>
      <c r="K26" s="59">
        <f t="shared" si="66"/>
        <v>0</v>
      </c>
      <c r="L26" s="59">
        <f t="shared" si="66"/>
        <v>0</v>
      </c>
      <c r="M26" s="59">
        <f t="shared" si="66"/>
        <v>0</v>
      </c>
      <c r="N26" s="59">
        <f t="shared" si="66"/>
        <v>0</v>
      </c>
      <c r="O26" s="59">
        <f t="shared" si="66"/>
        <v>131</v>
      </c>
      <c r="P26" s="59">
        <f t="shared" si="66"/>
        <v>0</v>
      </c>
      <c r="Q26" s="59">
        <f t="shared" si="66"/>
        <v>0</v>
      </c>
      <c r="R26" s="59">
        <f t="shared" si="66"/>
        <v>0</v>
      </c>
      <c r="S26" s="59">
        <f t="shared" si="66"/>
        <v>184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1244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21000</v>
      </c>
      <c r="E27" s="60">
        <f t="shared" si="71"/>
        <v>22400</v>
      </c>
      <c r="F27" s="60">
        <f t="shared" si="71"/>
        <v>17360</v>
      </c>
      <c r="G27" s="60">
        <f t="shared" si="71"/>
        <v>18340</v>
      </c>
      <c r="H27" s="60">
        <f t="shared" si="71"/>
        <v>21600</v>
      </c>
      <c r="I27" s="60">
        <f t="shared" si="71"/>
        <v>15000</v>
      </c>
      <c r="J27" s="60">
        <f t="shared" si="71"/>
        <v>18000</v>
      </c>
      <c r="K27" s="60">
        <f t="shared" si="71"/>
        <v>0</v>
      </c>
      <c r="L27" s="60">
        <f t="shared" si="71"/>
        <v>0</v>
      </c>
      <c r="M27" s="60">
        <f t="shared" si="71"/>
        <v>0</v>
      </c>
      <c r="N27" s="60">
        <f t="shared" si="71"/>
        <v>0</v>
      </c>
      <c r="O27" s="60">
        <f t="shared" si="71"/>
        <v>19650</v>
      </c>
      <c r="P27" s="60">
        <f t="shared" si="71"/>
        <v>0</v>
      </c>
      <c r="Q27" s="60">
        <f t="shared" si="71"/>
        <v>0</v>
      </c>
      <c r="R27" s="60">
        <f t="shared" si="71"/>
        <v>0</v>
      </c>
      <c r="S27" s="60">
        <f t="shared" si="71"/>
        <v>8280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161630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0</v>
      </c>
      <c r="N28" s="59">
        <f t="shared" si="76"/>
        <v>0</v>
      </c>
      <c r="O28" s="59">
        <f t="shared" si="76"/>
        <v>0</v>
      </c>
      <c r="P28" s="59">
        <f t="shared" si="76"/>
        <v>1</v>
      </c>
      <c r="Q28" s="59">
        <f t="shared" si="76"/>
        <v>0</v>
      </c>
      <c r="R28" s="59">
        <f t="shared" si="76"/>
        <v>1</v>
      </c>
      <c r="S28" s="59">
        <f t="shared" si="76"/>
        <v>1</v>
      </c>
      <c r="T28" s="59">
        <f t="shared" si="76"/>
        <v>0</v>
      </c>
      <c r="U28" s="59">
        <f t="shared" si="76"/>
        <v>0</v>
      </c>
      <c r="V28" s="59">
        <f t="shared" si="76"/>
        <v>1</v>
      </c>
      <c r="W28" s="59">
        <f t="shared" si="76"/>
        <v>0</v>
      </c>
      <c r="X28" s="14">
        <f t="shared" si="76"/>
        <v>0</v>
      </c>
      <c r="Y28" s="14">
        <f t="shared" si="76"/>
        <v>0</v>
      </c>
      <c r="Z28" s="14">
        <f t="shared" si="76"/>
        <v>0</v>
      </c>
      <c r="AA28" s="14">
        <f t="shared" si="76"/>
        <v>0</v>
      </c>
      <c r="AB28" s="14">
        <f t="shared" si="76"/>
        <v>0</v>
      </c>
      <c r="AC28" s="14">
        <f t="shared" si="76"/>
        <v>0</v>
      </c>
      <c r="AD28" s="14">
        <f t="shared" si="76"/>
        <v>0</v>
      </c>
      <c r="AE28" s="14">
        <f t="shared" si="76"/>
        <v>0</v>
      </c>
      <c r="AF28" s="14">
        <f t="shared" si="76"/>
        <v>0</v>
      </c>
      <c r="AG28" s="14">
        <f t="shared" ref="AG28:AH28" si="77">AG83+AG138</f>
        <v>0</v>
      </c>
      <c r="AH28" s="14">
        <f t="shared" si="77"/>
        <v>0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0</v>
      </c>
      <c r="AL28" s="14">
        <f t="shared" si="79"/>
        <v>0</v>
      </c>
      <c r="AM28" s="14">
        <f t="shared" si="76"/>
        <v>0</v>
      </c>
      <c r="AN28" s="14">
        <f t="shared" ref="AN28" si="80">AN83+AN138</f>
        <v>0</v>
      </c>
      <c r="AO28" s="122">
        <f t="shared" si="13"/>
        <v>4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0</v>
      </c>
      <c r="N29" s="60">
        <f t="shared" si="81"/>
        <v>0</v>
      </c>
      <c r="O29" s="60">
        <f t="shared" si="81"/>
        <v>0</v>
      </c>
      <c r="P29" s="60">
        <f t="shared" si="81"/>
        <v>150</v>
      </c>
      <c r="Q29" s="60">
        <f t="shared" si="81"/>
        <v>0</v>
      </c>
      <c r="R29" s="60">
        <f t="shared" si="81"/>
        <v>120</v>
      </c>
      <c r="S29" s="60">
        <f t="shared" si="81"/>
        <v>200</v>
      </c>
      <c r="T29" s="60">
        <f t="shared" si="81"/>
        <v>0</v>
      </c>
      <c r="U29" s="60">
        <f t="shared" si="81"/>
        <v>0</v>
      </c>
      <c r="V29" s="60">
        <f t="shared" si="81"/>
        <v>200</v>
      </c>
      <c r="W29" s="60">
        <f t="shared" si="81"/>
        <v>0</v>
      </c>
      <c r="X29" s="15">
        <f t="shared" si="81"/>
        <v>0</v>
      </c>
      <c r="Y29" s="15">
        <f t="shared" si="81"/>
        <v>0</v>
      </c>
      <c r="Z29" s="15">
        <f t="shared" si="81"/>
        <v>0</v>
      </c>
      <c r="AA29" s="15">
        <f t="shared" si="81"/>
        <v>0</v>
      </c>
      <c r="AB29" s="15">
        <f t="shared" si="81"/>
        <v>0</v>
      </c>
      <c r="AC29" s="15">
        <f t="shared" si="81"/>
        <v>0</v>
      </c>
      <c r="AD29" s="15">
        <f t="shared" si="81"/>
        <v>0</v>
      </c>
      <c r="AE29" s="15">
        <f t="shared" si="81"/>
        <v>0</v>
      </c>
      <c r="AF29" s="15">
        <f t="shared" si="81"/>
        <v>0</v>
      </c>
      <c r="AG29" s="15">
        <f t="shared" ref="AG29:AH29" si="82">AG84+AG139</f>
        <v>0</v>
      </c>
      <c r="AH29" s="15">
        <f t="shared" si="82"/>
        <v>0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0</v>
      </c>
      <c r="AL29" s="15">
        <f t="shared" si="84"/>
        <v>0</v>
      </c>
      <c r="AM29" s="15">
        <f t="shared" si="81"/>
        <v>0</v>
      </c>
      <c r="AN29" s="15">
        <f t="shared" ref="AN29" si="85">AN84+AN139</f>
        <v>0</v>
      </c>
      <c r="AO29" s="123">
        <f t="shared" si="13"/>
        <v>670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163</v>
      </c>
      <c r="S30" s="59">
        <f t="shared" si="86"/>
        <v>209</v>
      </c>
      <c r="T30" s="59">
        <f t="shared" si="86"/>
        <v>198</v>
      </c>
      <c r="U30" s="59">
        <f t="shared" si="86"/>
        <v>664</v>
      </c>
      <c r="V30" s="59">
        <f t="shared" si="86"/>
        <v>253</v>
      </c>
      <c r="W30" s="59">
        <f t="shared" si="86"/>
        <v>171</v>
      </c>
      <c r="X30" s="14">
        <f t="shared" si="86"/>
        <v>97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1755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35430</v>
      </c>
      <c r="S31" s="60">
        <f t="shared" si="91"/>
        <v>43890</v>
      </c>
      <c r="T31" s="60">
        <f t="shared" si="91"/>
        <v>41878</v>
      </c>
      <c r="U31" s="60">
        <f t="shared" si="91"/>
        <v>160479</v>
      </c>
      <c r="V31" s="60">
        <f t="shared" si="91"/>
        <v>63125</v>
      </c>
      <c r="W31" s="60">
        <f t="shared" si="91"/>
        <v>42687.5</v>
      </c>
      <c r="X31" s="15">
        <f t="shared" si="91"/>
        <v>24250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411739.5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0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0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275</v>
      </c>
      <c r="Z34" s="14">
        <f t="shared" si="106"/>
        <v>294</v>
      </c>
      <c r="AA34" s="14">
        <f t="shared" si="106"/>
        <v>430</v>
      </c>
      <c r="AB34" s="14">
        <f t="shared" si="106"/>
        <v>303</v>
      </c>
      <c r="AC34" s="14">
        <f t="shared" si="106"/>
        <v>316</v>
      </c>
      <c r="AD34" s="14">
        <f t="shared" si="106"/>
        <v>385</v>
      </c>
      <c r="AE34" s="14">
        <f t="shared" si="106"/>
        <v>104</v>
      </c>
      <c r="AF34" s="14">
        <f t="shared" si="106"/>
        <v>82</v>
      </c>
      <c r="AG34" s="14">
        <f t="shared" ref="AG34:AH34" si="107">AG89+AG144</f>
        <v>106</v>
      </c>
      <c r="AH34" s="14">
        <f t="shared" si="107"/>
        <v>129</v>
      </c>
      <c r="AI34" s="14">
        <f t="shared" ref="AI34:AJ34" si="108">AI89+AI144</f>
        <v>100</v>
      </c>
      <c r="AJ34" s="14">
        <f t="shared" si="108"/>
        <v>124</v>
      </c>
      <c r="AK34" s="14">
        <f t="shared" ref="AK34:AL34" si="109">AK89+AK144</f>
        <v>127</v>
      </c>
      <c r="AL34" s="14">
        <f t="shared" si="109"/>
        <v>110</v>
      </c>
      <c r="AM34" s="14">
        <f t="shared" si="106"/>
        <v>57</v>
      </c>
      <c r="AN34" s="14">
        <f t="shared" ref="AN34" si="110">AN89+AN144</f>
        <v>0</v>
      </c>
      <c r="AO34" s="122">
        <f t="shared" si="13"/>
        <v>2942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82850</v>
      </c>
      <c r="Z35" s="15">
        <f t="shared" si="111"/>
        <v>89480</v>
      </c>
      <c r="AA35" s="15">
        <f t="shared" si="111"/>
        <v>149350</v>
      </c>
      <c r="AB35" s="15">
        <f t="shared" si="111"/>
        <v>109600</v>
      </c>
      <c r="AC35" s="15">
        <f t="shared" si="111"/>
        <v>120750</v>
      </c>
      <c r="AD35" s="15">
        <f t="shared" si="111"/>
        <v>152250</v>
      </c>
      <c r="AE35" s="15">
        <f t="shared" si="111"/>
        <v>38100</v>
      </c>
      <c r="AF35" s="15">
        <f t="shared" si="111"/>
        <v>33850</v>
      </c>
      <c r="AG35" s="15">
        <f t="shared" ref="AG35:AH35" si="112">AG90+AG145</f>
        <v>51700</v>
      </c>
      <c r="AH35" s="15">
        <f t="shared" si="112"/>
        <v>56050</v>
      </c>
      <c r="AI35" s="15">
        <f t="shared" ref="AI35:AJ35" si="113">AI90+AI145</f>
        <v>47335</v>
      </c>
      <c r="AJ35" s="15">
        <f t="shared" si="113"/>
        <v>54750</v>
      </c>
      <c r="AK35" s="15">
        <f t="shared" ref="AK35:AL35" si="114">AK90+AK145</f>
        <v>58230</v>
      </c>
      <c r="AL35" s="15">
        <f t="shared" si="114"/>
        <v>50950</v>
      </c>
      <c r="AM35" s="15">
        <f t="shared" si="111"/>
        <v>27220</v>
      </c>
      <c r="AN35" s="15">
        <f t="shared" ref="AN35" si="115">AN90+AN145</f>
        <v>0</v>
      </c>
      <c r="AO35" s="123">
        <f t="shared" si="13"/>
        <v>1122465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0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0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0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0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0</v>
      </c>
      <c r="AE38" s="14">
        <f t="shared" si="126"/>
        <v>156</v>
      </c>
      <c r="AF38" s="14">
        <f t="shared" si="126"/>
        <v>0</v>
      </c>
      <c r="AG38" s="14">
        <f t="shared" ref="AG38:AH38" si="127">AG93+AG148</f>
        <v>192</v>
      </c>
      <c r="AH38" s="14">
        <f t="shared" si="127"/>
        <v>0</v>
      </c>
      <c r="AI38" s="14">
        <f t="shared" ref="AI38:AJ38" si="128">AI93+AI148</f>
        <v>0</v>
      </c>
      <c r="AJ38" s="14">
        <f t="shared" si="128"/>
        <v>0</v>
      </c>
      <c r="AK38" s="14">
        <f t="shared" ref="AK38:AL38" si="129">AK93+AK148</f>
        <v>0</v>
      </c>
      <c r="AL38" s="14">
        <f t="shared" si="129"/>
        <v>0</v>
      </c>
      <c r="AM38" s="14">
        <f t="shared" si="126"/>
        <v>0</v>
      </c>
      <c r="AN38" s="14">
        <f t="shared" ref="AN38" si="130">AN93+AN148</f>
        <v>0</v>
      </c>
      <c r="AO38" s="122">
        <f t="shared" si="13"/>
        <v>348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0</v>
      </c>
      <c r="AE39" s="15">
        <f t="shared" si="131"/>
        <v>72696</v>
      </c>
      <c r="AF39" s="15">
        <f t="shared" si="131"/>
        <v>0</v>
      </c>
      <c r="AG39" s="15">
        <f t="shared" ref="AG39:AH39" si="132">AG94+AG149</f>
        <v>89472</v>
      </c>
      <c r="AH39" s="15">
        <f t="shared" si="132"/>
        <v>0</v>
      </c>
      <c r="AI39" s="15">
        <f t="shared" ref="AI39:AJ39" si="133">AI94+AI149</f>
        <v>0</v>
      </c>
      <c r="AJ39" s="15">
        <f t="shared" si="133"/>
        <v>0</v>
      </c>
      <c r="AK39" s="15">
        <f t="shared" ref="AK39:AL39" si="134">AK94+AK149</f>
        <v>0</v>
      </c>
      <c r="AL39" s="15">
        <f t="shared" si="134"/>
        <v>0</v>
      </c>
      <c r="AM39" s="15">
        <f t="shared" si="131"/>
        <v>0</v>
      </c>
      <c r="AN39" s="15">
        <f t="shared" ref="AN39" si="135">AN94+AN149</f>
        <v>0</v>
      </c>
      <c r="AO39" s="123">
        <f t="shared" si="13"/>
        <v>162168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10</v>
      </c>
      <c r="T40" s="59">
        <f t="shared" si="136"/>
        <v>12</v>
      </c>
      <c r="U40" s="59">
        <f t="shared" si="136"/>
        <v>2013</v>
      </c>
      <c r="V40" s="59">
        <f t="shared" si="136"/>
        <v>207</v>
      </c>
      <c r="W40" s="59">
        <f t="shared" si="136"/>
        <v>1140</v>
      </c>
      <c r="X40" s="14">
        <f t="shared" si="136"/>
        <v>301</v>
      </c>
      <c r="Y40" s="14">
        <f t="shared" si="136"/>
        <v>529</v>
      </c>
      <c r="Z40" s="14">
        <f t="shared" si="136"/>
        <v>192</v>
      </c>
      <c r="AA40" s="14">
        <f t="shared" si="136"/>
        <v>568</v>
      </c>
      <c r="AB40" s="14">
        <f t="shared" si="136"/>
        <v>1116</v>
      </c>
      <c r="AC40" s="14">
        <f t="shared" si="136"/>
        <v>1651</v>
      </c>
      <c r="AD40" s="14">
        <f t="shared" si="136"/>
        <v>1492</v>
      </c>
      <c r="AE40" s="14">
        <f t="shared" si="136"/>
        <v>1296</v>
      </c>
      <c r="AF40" s="14">
        <f t="shared" si="136"/>
        <v>1408</v>
      </c>
      <c r="AG40" s="14">
        <f t="shared" ref="AG40:AH40" si="137">AG95+AG150</f>
        <v>1828</v>
      </c>
      <c r="AH40" s="14">
        <f t="shared" si="137"/>
        <v>1710</v>
      </c>
      <c r="AI40" s="14">
        <f t="shared" ref="AI40:AJ40" si="138">AI95+AI150</f>
        <v>1168</v>
      </c>
      <c r="AJ40" s="14">
        <f t="shared" si="138"/>
        <v>1495</v>
      </c>
      <c r="AK40" s="14">
        <f t="shared" ref="AK40:AL40" si="139">AK95+AK150</f>
        <v>907</v>
      </c>
      <c r="AL40" s="14">
        <f t="shared" si="139"/>
        <v>1343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20386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318</v>
      </c>
      <c r="T41" s="60">
        <f t="shared" si="141"/>
        <v>426</v>
      </c>
      <c r="U41" s="60">
        <f t="shared" si="141"/>
        <v>135121</v>
      </c>
      <c r="V41" s="60">
        <f t="shared" si="141"/>
        <v>22537</v>
      </c>
      <c r="W41" s="60">
        <f t="shared" si="141"/>
        <v>136140</v>
      </c>
      <c r="X41" s="15">
        <f t="shared" si="141"/>
        <v>41075</v>
      </c>
      <c r="Y41" s="15">
        <f t="shared" si="141"/>
        <v>68497</v>
      </c>
      <c r="Z41" s="15">
        <f t="shared" si="141"/>
        <v>28069</v>
      </c>
      <c r="AA41" s="15">
        <f t="shared" si="141"/>
        <v>72260.800000000003</v>
      </c>
      <c r="AB41" s="15">
        <f t="shared" si="141"/>
        <v>152813.75</v>
      </c>
      <c r="AC41" s="15">
        <f t="shared" si="141"/>
        <v>228185.25</v>
      </c>
      <c r="AD41" s="15">
        <f t="shared" si="141"/>
        <v>215731.33000000002</v>
      </c>
      <c r="AE41" s="15">
        <f t="shared" si="141"/>
        <v>245233.72999999998</v>
      </c>
      <c r="AF41" s="15">
        <f t="shared" si="141"/>
        <v>288940.73</v>
      </c>
      <c r="AG41" s="15">
        <f t="shared" ref="AG41:AH41" si="142">AG96+AG151</f>
        <v>494319.76000000007</v>
      </c>
      <c r="AH41" s="15">
        <f t="shared" si="142"/>
        <v>517950.61</v>
      </c>
      <c r="AI41" s="15">
        <f t="shared" ref="AI41:AJ41" si="143">AI96+AI151</f>
        <v>367478.07999999996</v>
      </c>
      <c r="AJ41" s="15">
        <f t="shared" si="143"/>
        <v>657573.77</v>
      </c>
      <c r="AK41" s="15">
        <f t="shared" ref="AK41:AL41" si="144">AK96+AK151</f>
        <v>464241.3</v>
      </c>
      <c r="AL41" s="15">
        <f t="shared" si="144"/>
        <v>715909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4852821.1099999994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267</v>
      </c>
      <c r="X44" s="14">
        <f t="shared" si="156"/>
        <v>426</v>
      </c>
      <c r="Y44" s="14">
        <f t="shared" si="156"/>
        <v>490</v>
      </c>
      <c r="Z44" s="14">
        <f t="shared" si="156"/>
        <v>509</v>
      </c>
      <c r="AA44" s="14">
        <f t="shared" si="156"/>
        <v>415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2107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36741</v>
      </c>
      <c r="X45" s="15">
        <f t="shared" si="161"/>
        <v>58541</v>
      </c>
      <c r="Y45" s="15">
        <f t="shared" si="161"/>
        <v>67404</v>
      </c>
      <c r="Z45" s="15">
        <f t="shared" si="161"/>
        <v>69940.5</v>
      </c>
      <c r="AA45" s="15">
        <f t="shared" si="161"/>
        <v>57117.5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289744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0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0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23</v>
      </c>
      <c r="AH48" s="86">
        <f t="shared" si="177"/>
        <v>225</v>
      </c>
      <c r="AI48" s="86">
        <f t="shared" ref="AI48:AJ48" si="178">AI103+AI159</f>
        <v>50</v>
      </c>
      <c r="AJ48" s="86">
        <f t="shared" si="178"/>
        <v>110</v>
      </c>
      <c r="AK48" s="86">
        <f t="shared" ref="AK48:AL48" si="179">AK103+AK159</f>
        <v>142</v>
      </c>
      <c r="AL48" s="86">
        <f t="shared" si="179"/>
        <v>118</v>
      </c>
      <c r="AM48" s="86">
        <f t="shared" si="176"/>
        <v>3</v>
      </c>
      <c r="AN48" s="86">
        <f t="shared" ref="AN48" si="180">AN103+AN159</f>
        <v>0</v>
      </c>
      <c r="AO48" s="125">
        <f t="shared" si="13"/>
        <v>671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13306.5</v>
      </c>
      <c r="AH49" s="87">
        <f t="shared" si="182"/>
        <v>81758.679999999993</v>
      </c>
      <c r="AI49" s="87">
        <f t="shared" ref="AI49:AJ49" si="183">AI104+AI160</f>
        <v>23838.76</v>
      </c>
      <c r="AJ49" s="87">
        <f t="shared" si="183"/>
        <v>46299.13</v>
      </c>
      <c r="AK49" s="87">
        <f t="shared" ref="AK49:AL49" si="184">AK104+AK160</f>
        <v>18736.5</v>
      </c>
      <c r="AL49" s="87">
        <f t="shared" si="184"/>
        <v>63962.239999999998</v>
      </c>
      <c r="AM49" s="87">
        <f t="shared" si="181"/>
        <v>17330</v>
      </c>
      <c r="AN49" s="87">
        <f t="shared" ref="AN49" si="185">AN104+AN160</f>
        <v>0</v>
      </c>
      <c r="AO49" s="126">
        <f t="shared" si="13"/>
        <v>265231.80999999994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18</v>
      </c>
      <c r="AE50" s="86">
        <f t="shared" si="186"/>
        <v>44</v>
      </c>
      <c r="AF50" s="86">
        <f t="shared" si="186"/>
        <v>127</v>
      </c>
      <c r="AG50" s="86">
        <f t="shared" ref="AG50:AH50" si="187">AG105+AG161</f>
        <v>196</v>
      </c>
      <c r="AH50" s="86">
        <f t="shared" si="187"/>
        <v>40</v>
      </c>
      <c r="AI50" s="86">
        <f t="shared" ref="AI50:AJ50" si="188">AI105+AI161</f>
        <v>6</v>
      </c>
      <c r="AJ50" s="86">
        <f t="shared" si="188"/>
        <v>12</v>
      </c>
      <c r="AK50" s="86">
        <f t="shared" ref="AK50:AL50" si="189">AK105+AK161</f>
        <v>6</v>
      </c>
      <c r="AL50" s="86">
        <f t="shared" si="189"/>
        <v>51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500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9400.2000000000007</v>
      </c>
      <c r="AE51" s="87">
        <f t="shared" si="191"/>
        <v>11591.76</v>
      </c>
      <c r="AF51" s="87">
        <f t="shared" si="191"/>
        <v>35035.949999999997</v>
      </c>
      <c r="AG51" s="87">
        <f t="shared" ref="AG51:AH51" si="192">AG106+AG162</f>
        <v>58184.89</v>
      </c>
      <c r="AH51" s="87">
        <f t="shared" si="192"/>
        <v>12182.83</v>
      </c>
      <c r="AI51" s="87">
        <f t="shared" ref="AI51:AJ51" si="193">AI106+AI162</f>
        <v>2680.48</v>
      </c>
      <c r="AJ51" s="87">
        <f t="shared" si="193"/>
        <v>10277.125</v>
      </c>
      <c r="AK51" s="87">
        <f t="shared" ref="AK51:AL51" si="194">AK106+AK162</f>
        <v>2350.5499999999997</v>
      </c>
      <c r="AL51" s="87">
        <f t="shared" si="194"/>
        <v>15115.96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156819.74499999997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65</v>
      </c>
      <c r="AC52" s="14">
        <f t="shared" si="196"/>
        <v>21</v>
      </c>
      <c r="AD52" s="14">
        <f t="shared" si="196"/>
        <v>80</v>
      </c>
      <c r="AE52" s="14">
        <f t="shared" si="196"/>
        <v>91</v>
      </c>
      <c r="AF52" s="14">
        <f t="shared" si="196"/>
        <v>227</v>
      </c>
      <c r="AG52" s="14">
        <f t="shared" ref="AG52:AH52" si="197">AG107+AG162</f>
        <v>211</v>
      </c>
      <c r="AH52" s="14">
        <f t="shared" si="197"/>
        <v>273</v>
      </c>
      <c r="AI52" s="14">
        <f t="shared" ref="AI52:AJ52" si="198">AI107+AI162</f>
        <v>259</v>
      </c>
      <c r="AJ52" s="14">
        <f t="shared" si="198"/>
        <v>271</v>
      </c>
      <c r="AK52" s="14">
        <f t="shared" ref="AK52:AL52" si="199">AK107+AK162</f>
        <v>301</v>
      </c>
      <c r="AL52" s="14">
        <f t="shared" si="199"/>
        <v>289</v>
      </c>
      <c r="AM52" s="14">
        <f t="shared" si="196"/>
        <v>202</v>
      </c>
      <c r="AN52" s="14">
        <f t="shared" ref="AN52" si="200">AN107+AN162</f>
        <v>0</v>
      </c>
      <c r="AO52" s="122">
        <f t="shared" si="13"/>
        <v>2290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10920</v>
      </c>
      <c r="AC53" s="15">
        <f t="shared" si="201"/>
        <v>3552</v>
      </c>
      <c r="AD53" s="15">
        <f t="shared" si="201"/>
        <v>13644</v>
      </c>
      <c r="AE53" s="15">
        <f t="shared" si="201"/>
        <v>15990</v>
      </c>
      <c r="AF53" s="15">
        <f t="shared" si="201"/>
        <v>17435</v>
      </c>
      <c r="AG53" s="15">
        <f t="shared" ref="AG53:AH53" si="202">AG108+AG163</f>
        <v>35941</v>
      </c>
      <c r="AH53" s="15">
        <f t="shared" si="202"/>
        <v>45091</v>
      </c>
      <c r="AI53" s="15">
        <f t="shared" ref="AI53:AJ53" si="203">AI108+AI163</f>
        <v>43246.5</v>
      </c>
      <c r="AJ53" s="15">
        <f t="shared" si="203"/>
        <v>46971.1</v>
      </c>
      <c r="AK53" s="15">
        <f t="shared" ref="AK53:AL53" si="204">AK108+AK163</f>
        <v>50743</v>
      </c>
      <c r="AL53" s="15">
        <f t="shared" si="204"/>
        <v>50842</v>
      </c>
      <c r="AM53" s="15">
        <f t="shared" si="201"/>
        <v>33897.800000000003</v>
      </c>
      <c r="AN53" s="15">
        <f t="shared" ref="AN53" si="205">AN108+AN163</f>
        <v>0</v>
      </c>
      <c r="AO53" s="123">
        <f t="shared" si="13"/>
        <v>368273.39999999997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188</v>
      </c>
      <c r="AI54" s="59">
        <f t="shared" si="206"/>
        <v>221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409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4032.63</v>
      </c>
      <c r="AI55" s="60">
        <f t="shared" si="209"/>
        <v>4573.5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8606.130000000001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M64" si="212">E67+E69+E71+E73+E75+E77+E79+E81+E83+E85+E87+E89+E91+E93+E95+E97+E99+E101+E103+E105+E107+E109</f>
        <v>266</v>
      </c>
      <c r="F64" s="50">
        <f t="shared" si="212"/>
        <v>369</v>
      </c>
      <c r="G64" s="50">
        <f t="shared" si="212"/>
        <v>554</v>
      </c>
      <c r="H64" s="50">
        <f t="shared" si="212"/>
        <v>562</v>
      </c>
      <c r="I64" s="50">
        <f t="shared" si="212"/>
        <v>467</v>
      </c>
      <c r="J64" s="50">
        <f t="shared" si="212"/>
        <v>526</v>
      </c>
      <c r="K64" s="50">
        <f t="shared" si="212"/>
        <v>578</v>
      </c>
      <c r="L64" s="50">
        <f t="shared" si="212"/>
        <v>612</v>
      </c>
      <c r="M64" s="50">
        <f t="shared" si="212"/>
        <v>510</v>
      </c>
      <c r="N64" s="50">
        <f t="shared" si="212"/>
        <v>491</v>
      </c>
      <c r="O64" s="50">
        <f t="shared" si="212"/>
        <v>665</v>
      </c>
      <c r="P64" s="50">
        <f t="shared" si="212"/>
        <v>529</v>
      </c>
      <c r="Q64" s="50">
        <f t="shared" si="212"/>
        <v>702</v>
      </c>
      <c r="R64" s="50">
        <f t="shared" si="212"/>
        <v>816</v>
      </c>
      <c r="S64" s="50">
        <f t="shared" si="212"/>
        <v>736</v>
      </c>
      <c r="T64" s="50">
        <f t="shared" si="212"/>
        <v>480</v>
      </c>
      <c r="U64" s="50">
        <f t="shared" si="212"/>
        <v>3809</v>
      </c>
      <c r="V64" s="50">
        <f t="shared" si="212"/>
        <v>1258</v>
      </c>
      <c r="W64" s="50">
        <f t="shared" si="212"/>
        <v>2382</v>
      </c>
      <c r="X64" s="50">
        <f t="shared" si="212"/>
        <v>1347</v>
      </c>
      <c r="Y64" s="50">
        <f t="shared" si="212"/>
        <v>1797</v>
      </c>
      <c r="Z64" s="50">
        <f t="shared" si="212"/>
        <v>1553</v>
      </c>
      <c r="AA64" s="50">
        <f t="shared" si="212"/>
        <v>1865</v>
      </c>
      <c r="AB64" s="50">
        <f t="shared" si="212"/>
        <v>1970</v>
      </c>
      <c r="AC64" s="50">
        <f t="shared" si="212"/>
        <v>2080</v>
      </c>
      <c r="AD64" s="50">
        <f t="shared" si="212"/>
        <v>2223</v>
      </c>
      <c r="AE64" s="50">
        <f t="shared" si="212"/>
        <v>2004</v>
      </c>
      <c r="AF64" s="50">
        <f t="shared" si="212"/>
        <v>2050</v>
      </c>
      <c r="AG64" s="50">
        <f t="shared" si="212"/>
        <v>3137</v>
      </c>
      <c r="AH64" s="50">
        <f t="shared" si="212"/>
        <v>2952</v>
      </c>
      <c r="AI64" s="50">
        <f t="shared" si="212"/>
        <v>1956</v>
      </c>
      <c r="AJ64" s="50">
        <f t="shared" si="212"/>
        <v>2255</v>
      </c>
      <c r="AK64" s="50">
        <f t="shared" ref="AK64:AL64" si="213">AK67+AK69+AK71+AK73+AK75+AK77+AK79+AK81+AK83+AK85+AK87+AK89+AK91+AK93+AK95+AK97+AK99+AK101+AK103+AK105+AK107+AK109</f>
        <v>1862</v>
      </c>
      <c r="AL64" s="50">
        <f t="shared" si="213"/>
        <v>2561</v>
      </c>
      <c r="AM64" s="50">
        <f t="shared" si="212"/>
        <v>445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48635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M65" si="215">E68+E70+E72+E74+E76+E78+E80+E82+E84+E86+E88+E90+E92+E94+E96+E98+E100+E102+E104+E106+E108+E110</f>
        <v>34550</v>
      </c>
      <c r="F65" s="51">
        <f t="shared" si="215"/>
        <v>45750</v>
      </c>
      <c r="G65" s="51">
        <f t="shared" si="215"/>
        <v>80058</v>
      </c>
      <c r="H65" s="51">
        <f t="shared" si="215"/>
        <v>87337</v>
      </c>
      <c r="I65" s="51">
        <f t="shared" si="215"/>
        <v>76248</v>
      </c>
      <c r="J65" s="51">
        <f t="shared" si="215"/>
        <v>83994</v>
      </c>
      <c r="K65" s="51">
        <f t="shared" si="215"/>
        <v>105310</v>
      </c>
      <c r="L65" s="51">
        <f t="shared" si="215"/>
        <v>123080</v>
      </c>
      <c r="M65" s="51">
        <f t="shared" si="215"/>
        <v>99960</v>
      </c>
      <c r="N65" s="51">
        <f t="shared" si="215"/>
        <v>94346</v>
      </c>
      <c r="O65" s="51">
        <f t="shared" si="215"/>
        <v>109360</v>
      </c>
      <c r="P65" s="51">
        <f t="shared" si="215"/>
        <v>95401</v>
      </c>
      <c r="Q65" s="51">
        <f t="shared" si="215"/>
        <v>170045</v>
      </c>
      <c r="R65" s="51">
        <f t="shared" si="215"/>
        <v>216956</v>
      </c>
      <c r="S65" s="51">
        <f t="shared" si="215"/>
        <v>165380</v>
      </c>
      <c r="T65" s="51">
        <f t="shared" si="215"/>
        <v>147169</v>
      </c>
      <c r="U65" s="51">
        <f t="shared" si="215"/>
        <v>987578</v>
      </c>
      <c r="V65" s="51">
        <f t="shared" si="215"/>
        <v>586326</v>
      </c>
      <c r="W65" s="51">
        <f t="shared" si="215"/>
        <v>759287.5</v>
      </c>
      <c r="X65" s="51">
        <f t="shared" si="215"/>
        <v>439239.3</v>
      </c>
      <c r="Y65" s="51">
        <f t="shared" si="215"/>
        <v>546871.43999999994</v>
      </c>
      <c r="Z65" s="51">
        <f t="shared" si="215"/>
        <v>625702.11</v>
      </c>
      <c r="AA65" s="51">
        <f t="shared" si="215"/>
        <v>612477.30000000005</v>
      </c>
      <c r="AB65" s="51">
        <f t="shared" si="215"/>
        <v>767590.11</v>
      </c>
      <c r="AC65" s="51">
        <f t="shared" si="215"/>
        <v>924071.91661555076</v>
      </c>
      <c r="AD65" s="51">
        <f t="shared" si="215"/>
        <v>754934.32400000002</v>
      </c>
      <c r="AE65" s="51">
        <f t="shared" si="215"/>
        <v>829958.23900000006</v>
      </c>
      <c r="AF65" s="51">
        <f t="shared" si="215"/>
        <v>688195.15728723665</v>
      </c>
      <c r="AG65" s="51">
        <f t="shared" si="215"/>
        <v>1741773.8313820232</v>
      </c>
      <c r="AH65" s="51">
        <f t="shared" si="215"/>
        <v>1657604.57</v>
      </c>
      <c r="AI65" s="51">
        <f t="shared" si="215"/>
        <v>888567.71</v>
      </c>
      <c r="AJ65" s="51">
        <f t="shared" si="215"/>
        <v>1557975.2450000001</v>
      </c>
      <c r="AK65" s="51">
        <f t="shared" ref="AK65:AL65" si="216">AK68+AK70+AK72+AK74+AK76+AK78+AK80+AK82+AK84+AK86+AK88+AK90+AK92+AK94+AK96+AK98+AK100+AK102+AK104+AK106+AK108+AK110</f>
        <v>1823514.9750000001</v>
      </c>
      <c r="AL65" s="51">
        <f t="shared" si="216"/>
        <v>2504544.87</v>
      </c>
      <c r="AM65" s="51">
        <f t="shared" si="215"/>
        <v>480533.12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20946069.718284816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2026'!Q9</f>
        <v>0</v>
      </c>
      <c r="AO67" s="122">
        <f t="shared" ref="AO67:AO110" si="218">SUM(D67:AN67)</f>
        <v>1530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2026'!Q10</f>
        <v>0</v>
      </c>
      <c r="AO68" s="123">
        <f t="shared" si="218"/>
        <v>270576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11</v>
      </c>
      <c r="AN69" s="14">
        <f>'Ingreso de Datos 2026'!Q11</f>
        <v>0</v>
      </c>
      <c r="AO69" s="122">
        <f t="shared" si="218"/>
        <v>3193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15950</v>
      </c>
      <c r="AN70" s="15">
        <f>'Ingreso de Datos 2026'!Q12</f>
        <v>0</v>
      </c>
      <c r="AO70" s="123">
        <f t="shared" si="218"/>
        <v>553548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2026'!Q13</f>
        <v>0</v>
      </c>
      <c r="AO71" s="122">
        <f t="shared" si="218"/>
        <v>1126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2026'!Q14</f>
        <v>0</v>
      </c>
      <c r="AO72" s="123">
        <f t="shared" si="218"/>
        <v>259760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2026'!Q15</f>
        <v>0</v>
      </c>
      <c r="AO73" s="122">
        <f t="shared" si="218"/>
        <v>4712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2026'!Q16</f>
        <v>0</v>
      </c>
      <c r="AO74" s="123">
        <f t="shared" si="218"/>
        <v>2736094.7399999998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v>609</v>
      </c>
      <c r="AM75" s="14">
        <v>152</v>
      </c>
      <c r="AN75" s="14">
        <f>'Ingreso de Datos 2026'!Q17</f>
        <v>0</v>
      </c>
      <c r="AO75" s="122">
        <f t="shared" si="218"/>
        <v>4451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1150410.77</v>
      </c>
      <c r="AL76" s="15">
        <v>1505729.4</v>
      </c>
      <c r="AM76" s="15">
        <v>348901.54</v>
      </c>
      <c r="AN76" s="15">
        <f>'Ingreso de Datos 2026'!Q18</f>
        <v>0</v>
      </c>
      <c r="AO76" s="123">
        <f t="shared" si="218"/>
        <v>8562409.4982848093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v>41</v>
      </c>
      <c r="AM77" s="17">
        <v>20</v>
      </c>
      <c r="AN77" s="17">
        <f>'Ingreso de Datos 2026'!Q19</f>
        <v>0</v>
      </c>
      <c r="AO77" s="122">
        <f t="shared" si="218"/>
        <v>454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v>102036.27</v>
      </c>
      <c r="AM78" s="18">
        <v>37233.780000000006</v>
      </c>
      <c r="AN78" s="18">
        <f>'Ingreso de Datos 2026'!Q20</f>
        <v>0</v>
      </c>
      <c r="AO78" s="123">
        <f t="shared" si="218"/>
        <v>689902.78500000015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2026'!Q21</f>
        <v>0</v>
      </c>
      <c r="AO79" s="122">
        <f t="shared" si="218"/>
        <v>513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2026'!Q22</f>
        <v>0</v>
      </c>
      <c r="AO80" s="123">
        <f t="shared" si="218"/>
        <v>73610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2026'!Q23</f>
        <v>0</v>
      </c>
      <c r="AO81" s="122">
        <f t="shared" si="218"/>
        <v>1244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2026'!Q24</f>
        <v>0</v>
      </c>
      <c r="AO82" s="123">
        <f t="shared" si="218"/>
        <v>161630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f>'Ingreso de Datos 2026'!Q25</f>
        <v>0</v>
      </c>
      <c r="AO83" s="122">
        <f t="shared" si="218"/>
        <v>4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f>'Ingreso de Datos 2026'!Q26</f>
        <v>0</v>
      </c>
      <c r="AO84" s="123">
        <f t="shared" si="218"/>
        <v>670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2026'!Q27</f>
        <v>0</v>
      </c>
      <c r="AO85" s="122">
        <f t="shared" si="218"/>
        <v>1755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2026'!Q28</f>
        <v>0</v>
      </c>
      <c r="AO86" s="123">
        <f t="shared" si="218"/>
        <v>411739.5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2026'!Q29</f>
        <v>0</v>
      </c>
      <c r="AO87" s="122">
        <f t="shared" si="218"/>
        <v>0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2026'!Q30</f>
        <v>0</v>
      </c>
      <c r="AO88" s="123">
        <f t="shared" si="218"/>
        <v>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v>110</v>
      </c>
      <c r="AM89" s="14">
        <v>57</v>
      </c>
      <c r="AN89" s="14">
        <f>'Ingreso de Datos 2026'!Q31</f>
        <v>0</v>
      </c>
      <c r="AO89" s="122">
        <f t="shared" si="218"/>
        <v>2942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v>50950</v>
      </c>
      <c r="AM90" s="15">
        <v>27220</v>
      </c>
      <c r="AN90" s="15">
        <f>'Ingreso de Datos 2026'!Q32</f>
        <v>0</v>
      </c>
      <c r="AO90" s="123">
        <f t="shared" si="218"/>
        <v>1122465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2026'!Q33</f>
        <v>0</v>
      </c>
      <c r="AO91" s="122">
        <f t="shared" si="218"/>
        <v>0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2026'!Q34</f>
        <v>0</v>
      </c>
      <c r="AO92" s="123">
        <f t="shared" si="218"/>
        <v>0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f>'Ingreso de Datos 2026'!Q35</f>
        <v>0</v>
      </c>
      <c r="AO93" s="122">
        <f t="shared" si="218"/>
        <v>348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f>'Ingreso de Datos 2026'!Q36</f>
        <v>0</v>
      </c>
      <c r="AO94" s="123">
        <f t="shared" si="218"/>
        <v>162168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v>1343</v>
      </c>
      <c r="AM95" s="14">
        <v>0</v>
      </c>
      <c r="AN95" s="14">
        <f>'Ingreso de Datos 2026'!Q37</f>
        <v>0</v>
      </c>
      <c r="AO95" s="122">
        <f t="shared" si="218"/>
        <v>20386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v>715909</v>
      </c>
      <c r="AM96" s="15">
        <v>0</v>
      </c>
      <c r="AN96" s="15">
        <f>'Ingreso de Datos 2026'!Q38</f>
        <v>0</v>
      </c>
      <c r="AO96" s="123">
        <f t="shared" si="218"/>
        <v>4852821.1099999994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2026'!Q39</f>
        <v>0</v>
      </c>
      <c r="AO97" s="122">
        <f t="shared" si="218"/>
        <v>0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2026'!Q40</f>
        <v>0</v>
      </c>
      <c r="AO98" s="123">
        <f t="shared" si="218"/>
        <v>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2026'!Q41</f>
        <v>0</v>
      </c>
      <c r="AO99" s="122">
        <f t="shared" si="218"/>
        <v>2107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2026'!Q42</f>
        <v>0</v>
      </c>
      <c r="AO100" s="123">
        <f t="shared" si="218"/>
        <v>289744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2026'!Q43</f>
        <v>0</v>
      </c>
      <c r="AO101" s="122">
        <f t="shared" si="218"/>
        <v>0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2026'!Q44</f>
        <v>0</v>
      </c>
      <c r="AO102" s="123">
        <f t="shared" si="218"/>
        <v>0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v>118</v>
      </c>
      <c r="AM103" s="14">
        <v>3</v>
      </c>
      <c r="AN103" s="14">
        <f>'Ingreso de Datos 2026'!Q45</f>
        <v>0</v>
      </c>
      <c r="AO103" s="125">
        <f t="shared" si="218"/>
        <v>671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v>63962.239999999998</v>
      </c>
      <c r="AM104" s="15">
        <v>17330</v>
      </c>
      <c r="AN104" s="15">
        <f>'Ingreso de Datos 2026'!Q46</f>
        <v>0</v>
      </c>
      <c r="AO104" s="126">
        <f t="shared" si="218"/>
        <v>265231.80999999994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6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v>51</v>
      </c>
      <c r="AM105" s="59">
        <v>0</v>
      </c>
      <c r="AN105" s="59">
        <f>'Ingreso de Datos 2026'!Q47</f>
        <v>0</v>
      </c>
      <c r="AO105" s="125">
        <f t="shared" si="218"/>
        <v>500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7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v>15115.96</v>
      </c>
      <c r="AM106" s="60">
        <v>0</v>
      </c>
      <c r="AN106" s="60">
        <f>'Ingreso de Datos 2026'!Q48</f>
        <v>0</v>
      </c>
      <c r="AO106" s="126">
        <f t="shared" si="218"/>
        <v>156819.74499999997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v>289</v>
      </c>
      <c r="AM107" s="17">
        <v>202</v>
      </c>
      <c r="AN107" s="17">
        <f>'Ingreso de Datos 2026'!Q49</f>
        <v>0</v>
      </c>
      <c r="AO107" s="122">
        <f t="shared" si="218"/>
        <v>2290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v>50842</v>
      </c>
      <c r="AM108" s="18">
        <v>33897.800000000003</v>
      </c>
      <c r="AN108" s="18">
        <f>'Ingreso de Datos 2026'!Q50</f>
        <v>0</v>
      </c>
      <c r="AO108" s="123">
        <f t="shared" si="218"/>
        <v>368273.39999999997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2026'!Q51</f>
        <v>0</v>
      </c>
      <c r="AO109" s="122">
        <f t="shared" si="218"/>
        <v>409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2026'!Q52</f>
        <v>0</v>
      </c>
      <c r="AO110" s="123">
        <f t="shared" si="218"/>
        <v>8606.130000000001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2026'!Q67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2026'!Q68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2026'!Q69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2026'!Q70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2026'!Q71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2026'!Q72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2026'!Q73</f>
        <v>0</v>
      </c>
      <c r="AO128" s="122">
        <f t="shared" si="225"/>
        <v>0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2026'!Q74</f>
        <v>0</v>
      </c>
      <c r="AO129" s="123">
        <f t="shared" si="225"/>
        <v>0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2026'!Q75</f>
        <v>0</v>
      </c>
      <c r="AO130" s="122">
        <f t="shared" si="225"/>
        <v>0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2026'!Q76</f>
        <v>0</v>
      </c>
      <c r="AO131" s="123">
        <f t="shared" si="225"/>
        <v>0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2026'!Q77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2026'!Q78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2026'!Q79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2026'!Q80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2026'!Q81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2026'!Q82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2026'!Q83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2026'!Q84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2026'!Q85</f>
        <v>0</v>
      </c>
      <c r="AO140" s="122">
        <f t="shared" si="225"/>
        <v>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2026'!Q86</f>
        <v>0</v>
      </c>
      <c r="AO141" s="123">
        <f t="shared" si="225"/>
        <v>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2026'!Q87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2026'!Q88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2026'!Q89</f>
        <v>0</v>
      </c>
      <c r="AO144" s="122">
        <f t="shared" si="225"/>
        <v>0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2026'!Q90</f>
        <v>0</v>
      </c>
      <c r="AO145" s="123">
        <f t="shared" si="225"/>
        <v>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2026'!Q91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2026'!Q92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2026'!Q93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2026'!Q94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2026'!Q95</f>
        <v>0</v>
      </c>
      <c r="AO150" s="122">
        <f t="shared" si="225"/>
        <v>0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2026'!Q96</f>
        <v>0</v>
      </c>
      <c r="AO151" s="123">
        <f t="shared" si="225"/>
        <v>0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2026'!Q97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2026'!Q98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2026'!Q99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2026'!Q100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2026'!Q101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2026'!Q102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2026'!Q103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2026'!Q104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2026'!Q105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2026'!Q106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2026'!Q107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2026'!Q108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2026'!Q109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2026'!Q110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M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:AL9" si="2">AK12+AK14+AK16+AK18+AK20+AK22+AK24+AK26+AK28+AK30+AK32+AK34+AK36+AK38+AK40+AK42+AK44+AK46+AK48+AK50+AK52+AK54</f>
        <v>1764</v>
      </c>
      <c r="AL9" s="50">
        <f t="shared" si="2"/>
        <v>1833</v>
      </c>
      <c r="AM9" s="50">
        <f t="shared" si="1"/>
        <v>528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53614</v>
      </c>
      <c r="AP9" s="1"/>
      <c r="AQ9" s="1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51820</v>
      </c>
      <c r="E10" s="51">
        <f t="shared" si="4"/>
        <v>69868</v>
      </c>
      <c r="F10" s="51">
        <f t="shared" si="4"/>
        <v>64610</v>
      </c>
      <c r="G10" s="51">
        <f t="shared" si="4"/>
        <v>72845</v>
      </c>
      <c r="H10" s="51">
        <f t="shared" si="4"/>
        <v>33360</v>
      </c>
      <c r="I10" s="51">
        <f t="shared" si="4"/>
        <v>54380</v>
      </c>
      <c r="J10" s="51">
        <f t="shared" si="4"/>
        <v>94785</v>
      </c>
      <c r="K10" s="51">
        <f t="shared" si="4"/>
        <v>71370</v>
      </c>
      <c r="L10" s="51">
        <f t="shared" si="4"/>
        <v>75490</v>
      </c>
      <c r="M10" s="51">
        <f t="shared" si="4"/>
        <v>66730</v>
      </c>
      <c r="N10" s="51">
        <f t="shared" si="4"/>
        <v>60208</v>
      </c>
      <c r="O10" s="51">
        <f t="shared" si="4"/>
        <v>82990</v>
      </c>
      <c r="P10" s="51">
        <f t="shared" si="4"/>
        <v>174290</v>
      </c>
      <c r="Q10" s="51">
        <f t="shared" si="4"/>
        <v>276150</v>
      </c>
      <c r="R10" s="51">
        <f t="shared" si="4"/>
        <v>287045</v>
      </c>
      <c r="S10" s="51">
        <f t="shared" si="4"/>
        <v>237077</v>
      </c>
      <c r="T10" s="51">
        <f t="shared" si="4"/>
        <v>240529</v>
      </c>
      <c r="U10" s="51">
        <f t="shared" si="4"/>
        <v>618321</v>
      </c>
      <c r="V10" s="51">
        <f t="shared" si="4"/>
        <v>371098</v>
      </c>
      <c r="W10" s="51">
        <f t="shared" si="4"/>
        <v>420416.19</v>
      </c>
      <c r="X10" s="51">
        <f t="shared" si="4"/>
        <v>499742.2</v>
      </c>
      <c r="Y10" s="51">
        <f t="shared" si="4"/>
        <v>606343</v>
      </c>
      <c r="Z10" s="51">
        <f t="shared" si="4"/>
        <v>592716.02</v>
      </c>
      <c r="AA10" s="51">
        <f t="shared" si="4"/>
        <v>925503.8600000001</v>
      </c>
      <c r="AB10" s="51">
        <f t="shared" si="4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M10" si="5">AD13+AD15+AD17+AD19+AD21+AD23+AD25+AD27+AD29+AD31+AD33+AD35+AD37+AD39+AD41+AD43+AD45+AD47+AD49+AD51+AD53+AD55</f>
        <v>1228981.1499999999</v>
      </c>
      <c r="AE10" s="51">
        <f t="shared" si="5"/>
        <v>1099419.72</v>
      </c>
      <c r="AF10" s="51">
        <f t="shared" si="5"/>
        <v>1135337.8508955224</v>
      </c>
      <c r="AG10" s="51">
        <f t="shared" si="5"/>
        <v>1406258.33</v>
      </c>
      <c r="AH10" s="51">
        <f t="shared" si="5"/>
        <v>1749985.8699999999</v>
      </c>
      <c r="AI10" s="51">
        <f t="shared" si="5"/>
        <v>1349586.6</v>
      </c>
      <c r="AJ10" s="51">
        <f t="shared" si="5"/>
        <v>2684807.36</v>
      </c>
      <c r="AK10" s="51">
        <f t="shared" ref="AK10:AL10" si="6">AK13+AK15+AK17+AK19+AK21+AK23+AK25+AK27+AK29+AK31+AK33+AK35+AK37+AK39+AK41+AK43+AK45+AK47+AK49+AK51+AK53+AK55</f>
        <v>1712111.7449999999</v>
      </c>
      <c r="AL10" s="51">
        <f t="shared" si="6"/>
        <v>1488937.13</v>
      </c>
      <c r="AM10" s="51">
        <f t="shared" si="5"/>
        <v>363889.10699999996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21932851.652895525</v>
      </c>
      <c r="AP10" s="1"/>
      <c r="AQ10" s="1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7</v>
      </c>
      <c r="E12" s="59">
        <f t="shared" si="8"/>
        <v>44</v>
      </c>
      <c r="F12" s="59">
        <f t="shared" si="8"/>
        <v>16</v>
      </c>
      <c r="G12" s="59">
        <f t="shared" si="8"/>
        <v>10</v>
      </c>
      <c r="H12" s="59">
        <f t="shared" si="8"/>
        <v>7</v>
      </c>
      <c r="I12" s="59">
        <f t="shared" si="8"/>
        <v>10</v>
      </c>
      <c r="J12" s="59">
        <f t="shared" si="8"/>
        <v>12</v>
      </c>
      <c r="K12" s="59">
        <f t="shared" si="8"/>
        <v>6</v>
      </c>
      <c r="L12" s="59">
        <f t="shared" si="8"/>
        <v>0</v>
      </c>
      <c r="M12" s="59">
        <f t="shared" si="8"/>
        <v>0</v>
      </c>
      <c r="N12" s="59">
        <f t="shared" si="8"/>
        <v>0</v>
      </c>
      <c r="O12" s="59">
        <f t="shared" si="8"/>
        <v>0</v>
      </c>
      <c r="P12" s="59">
        <f t="shared" si="8"/>
        <v>0</v>
      </c>
      <c r="Q12" s="59">
        <f t="shared" si="8"/>
        <v>17</v>
      </c>
      <c r="R12" s="59">
        <f t="shared" si="8"/>
        <v>33</v>
      </c>
      <c r="S12" s="59">
        <f t="shared" si="8"/>
        <v>17</v>
      </c>
      <c r="T12" s="59">
        <f t="shared" si="8"/>
        <v>24</v>
      </c>
      <c r="U12" s="59">
        <f t="shared" si="8"/>
        <v>6</v>
      </c>
      <c r="V12" s="59">
        <f t="shared" si="8"/>
        <v>15</v>
      </c>
      <c r="W12" s="59">
        <f t="shared" si="8"/>
        <v>1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225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810</v>
      </c>
      <c r="E13" s="60">
        <f t="shared" si="14"/>
        <v>4880</v>
      </c>
      <c r="F13" s="60">
        <f t="shared" si="14"/>
        <v>1760</v>
      </c>
      <c r="G13" s="60">
        <f t="shared" si="14"/>
        <v>1180</v>
      </c>
      <c r="H13" s="60">
        <f t="shared" si="14"/>
        <v>910</v>
      </c>
      <c r="I13" s="60">
        <f t="shared" si="14"/>
        <v>1400</v>
      </c>
      <c r="J13" s="60">
        <f t="shared" si="14"/>
        <v>1800</v>
      </c>
      <c r="K13" s="60">
        <f t="shared" si="14"/>
        <v>900</v>
      </c>
      <c r="L13" s="60">
        <f t="shared" si="14"/>
        <v>0</v>
      </c>
      <c r="M13" s="60">
        <f t="shared" si="14"/>
        <v>0</v>
      </c>
      <c r="N13" s="60">
        <f t="shared" si="14"/>
        <v>0</v>
      </c>
      <c r="O13" s="60">
        <f t="shared" si="14"/>
        <v>0</v>
      </c>
      <c r="P13" s="60">
        <f t="shared" si="14"/>
        <v>0</v>
      </c>
      <c r="Q13" s="60">
        <f t="shared" si="14"/>
        <v>2210</v>
      </c>
      <c r="R13" s="60">
        <f t="shared" si="14"/>
        <v>4695</v>
      </c>
      <c r="S13" s="60">
        <f t="shared" si="14"/>
        <v>3730</v>
      </c>
      <c r="T13" s="60">
        <f t="shared" si="14"/>
        <v>5520</v>
      </c>
      <c r="U13" s="60">
        <f t="shared" si="14"/>
        <v>1838</v>
      </c>
      <c r="V13" s="60">
        <f t="shared" si="14"/>
        <v>7790</v>
      </c>
      <c r="W13" s="60">
        <f t="shared" si="14"/>
        <v>528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39951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250</v>
      </c>
      <c r="F14" s="59">
        <f t="shared" si="19"/>
        <v>0</v>
      </c>
      <c r="G14" s="59">
        <f t="shared" si="19"/>
        <v>41</v>
      </c>
      <c r="H14" s="59">
        <f t="shared" si="19"/>
        <v>0</v>
      </c>
      <c r="I14" s="59">
        <f t="shared" si="19"/>
        <v>48</v>
      </c>
      <c r="J14" s="59">
        <f t="shared" si="19"/>
        <v>75</v>
      </c>
      <c r="K14" s="59">
        <f t="shared" si="19"/>
        <v>0</v>
      </c>
      <c r="L14" s="59">
        <f t="shared" si="19"/>
        <v>0</v>
      </c>
      <c r="M14" s="59">
        <f t="shared" si="19"/>
        <v>0</v>
      </c>
      <c r="N14" s="59">
        <f t="shared" si="19"/>
        <v>16</v>
      </c>
      <c r="O14" s="59">
        <f t="shared" si="19"/>
        <v>0</v>
      </c>
      <c r="P14" s="59">
        <f t="shared" si="19"/>
        <v>0</v>
      </c>
      <c r="Q14" s="59">
        <f t="shared" si="19"/>
        <v>0</v>
      </c>
      <c r="R14" s="59">
        <f t="shared" si="19"/>
        <v>0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430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13758</v>
      </c>
      <c r="F15" s="60">
        <f t="shared" si="24"/>
        <v>0</v>
      </c>
      <c r="G15" s="60">
        <f t="shared" si="24"/>
        <v>2255</v>
      </c>
      <c r="H15" s="60">
        <f t="shared" si="24"/>
        <v>0</v>
      </c>
      <c r="I15" s="60">
        <f t="shared" si="24"/>
        <v>2640</v>
      </c>
      <c r="J15" s="60">
        <f t="shared" si="24"/>
        <v>4125</v>
      </c>
      <c r="K15" s="60">
        <f t="shared" si="24"/>
        <v>0</v>
      </c>
      <c r="L15" s="60">
        <f t="shared" si="24"/>
        <v>0</v>
      </c>
      <c r="M15" s="60">
        <f t="shared" si="24"/>
        <v>0</v>
      </c>
      <c r="N15" s="60">
        <f t="shared" si="24"/>
        <v>608</v>
      </c>
      <c r="O15" s="60">
        <f t="shared" si="24"/>
        <v>0</v>
      </c>
      <c r="P15" s="60">
        <f t="shared" si="24"/>
        <v>0</v>
      </c>
      <c r="Q15" s="60">
        <f t="shared" si="24"/>
        <v>0</v>
      </c>
      <c r="R15" s="60">
        <f t="shared" si="24"/>
        <v>0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23386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131</v>
      </c>
      <c r="K16" s="59">
        <f t="shared" si="29"/>
        <v>130</v>
      </c>
      <c r="L16" s="59">
        <f t="shared" si="29"/>
        <v>145</v>
      </c>
      <c r="M16" s="59">
        <f t="shared" si="29"/>
        <v>165</v>
      </c>
      <c r="N16" s="59">
        <f t="shared" si="29"/>
        <v>159</v>
      </c>
      <c r="O16" s="59">
        <f t="shared" si="29"/>
        <v>234</v>
      </c>
      <c r="P16" s="59">
        <f t="shared" si="29"/>
        <v>247</v>
      </c>
      <c r="Q16" s="59">
        <f t="shared" si="29"/>
        <v>343</v>
      </c>
      <c r="R16" s="59">
        <f t="shared" si="29"/>
        <v>10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1564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31440</v>
      </c>
      <c r="K17" s="60">
        <f t="shared" si="34"/>
        <v>31200</v>
      </c>
      <c r="L17" s="60">
        <f t="shared" si="34"/>
        <v>34800</v>
      </c>
      <c r="M17" s="60">
        <f t="shared" si="34"/>
        <v>39600</v>
      </c>
      <c r="N17" s="60">
        <f t="shared" si="34"/>
        <v>38160</v>
      </c>
      <c r="O17" s="60">
        <f t="shared" si="34"/>
        <v>56160</v>
      </c>
      <c r="P17" s="60">
        <f t="shared" si="34"/>
        <v>54340</v>
      </c>
      <c r="Q17" s="60">
        <f t="shared" si="34"/>
        <v>75460</v>
      </c>
      <c r="R17" s="60">
        <f t="shared" si="34"/>
        <v>2200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363360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197</v>
      </c>
      <c r="Q18" s="59">
        <f t="shared" si="39"/>
        <v>516</v>
      </c>
      <c r="R18" s="59">
        <f t="shared" si="39"/>
        <v>550</v>
      </c>
      <c r="S18" s="59">
        <f t="shared" si="39"/>
        <v>335</v>
      </c>
      <c r="T18" s="59">
        <f t="shared" si="39"/>
        <v>276</v>
      </c>
      <c r="U18" s="59">
        <f t="shared" si="39"/>
        <v>344</v>
      </c>
      <c r="V18" s="59">
        <f t="shared" si="39"/>
        <v>306</v>
      </c>
      <c r="W18" s="59">
        <f t="shared" si="39"/>
        <v>329</v>
      </c>
      <c r="X18" s="14">
        <f t="shared" si="39"/>
        <v>611</v>
      </c>
      <c r="Y18" s="14">
        <f t="shared" si="39"/>
        <v>416</v>
      </c>
      <c r="Z18" s="14">
        <f t="shared" si="39"/>
        <v>7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3887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75180</v>
      </c>
      <c r="Q19" s="60">
        <f t="shared" si="44"/>
        <v>194160</v>
      </c>
      <c r="R19" s="60">
        <f t="shared" si="44"/>
        <v>205800</v>
      </c>
      <c r="S19" s="60">
        <f t="shared" si="44"/>
        <v>133152</v>
      </c>
      <c r="T19" s="60">
        <f t="shared" si="44"/>
        <v>118522</v>
      </c>
      <c r="U19" s="60">
        <f t="shared" si="44"/>
        <v>187856</v>
      </c>
      <c r="V19" s="60">
        <f t="shared" si="44"/>
        <v>184475</v>
      </c>
      <c r="W19" s="60">
        <f t="shared" si="44"/>
        <v>211995</v>
      </c>
      <c r="X19" s="15">
        <f t="shared" si="44"/>
        <v>378621.2</v>
      </c>
      <c r="Y19" s="15">
        <f t="shared" si="44"/>
        <v>284526</v>
      </c>
      <c r="Z19" s="15">
        <f t="shared" si="44"/>
        <v>4904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1979191.2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306</v>
      </c>
      <c r="AA20" s="14">
        <f t="shared" si="49"/>
        <v>820</v>
      </c>
      <c r="AB20" s="14">
        <f t="shared" si="49"/>
        <v>539</v>
      </c>
      <c r="AC20" s="14">
        <f t="shared" si="49"/>
        <v>555</v>
      </c>
      <c r="AD20" s="14">
        <f t="shared" si="49"/>
        <v>657</v>
      </c>
      <c r="AE20" s="14">
        <f t="shared" si="49"/>
        <v>540</v>
      </c>
      <c r="AF20" s="14">
        <f t="shared" si="49"/>
        <v>642</v>
      </c>
      <c r="AG20" s="14">
        <f t="shared" ref="AG20:AH20" si="50">AG75+AG130</f>
        <v>713</v>
      </c>
      <c r="AH20" s="14">
        <f t="shared" si="50"/>
        <v>1148</v>
      </c>
      <c r="AI20" s="14">
        <f t="shared" ref="AI20:AJ25" si="51">AI75+AI130</f>
        <v>624</v>
      </c>
      <c r="AJ20" s="14">
        <f t="shared" si="51"/>
        <v>1385</v>
      </c>
      <c r="AK20" s="14">
        <f t="shared" ref="AK20:AL20" si="52">AK75+AK130</f>
        <v>456</v>
      </c>
      <c r="AL20" s="14">
        <f t="shared" si="52"/>
        <v>617</v>
      </c>
      <c r="AM20" s="14">
        <f t="shared" si="49"/>
        <v>150</v>
      </c>
      <c r="AN20" s="14">
        <f t="shared" ref="AN20" si="53">AN75+AN130</f>
        <v>0</v>
      </c>
      <c r="AO20" s="122">
        <f t="shared" si="13"/>
        <v>9152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248278.16</v>
      </c>
      <c r="AA21" s="15">
        <f t="shared" si="54"/>
        <v>609783</v>
      </c>
      <c r="AB21" s="15">
        <f t="shared" si="54"/>
        <v>460514.04000000004</v>
      </c>
      <c r="AC21" s="15">
        <f t="shared" si="54"/>
        <v>538224.28</v>
      </c>
      <c r="AD21" s="15">
        <f t="shared" si="54"/>
        <v>778805.04</v>
      </c>
      <c r="AE21" s="15">
        <f t="shared" si="54"/>
        <v>566822.16</v>
      </c>
      <c r="AF21" s="15">
        <f t="shared" si="54"/>
        <v>773199.42089552234</v>
      </c>
      <c r="AG21" s="15">
        <f t="shared" ref="AG21:AH21" si="55">AG76+AG131</f>
        <v>939315.10000000009</v>
      </c>
      <c r="AH21" s="15">
        <f t="shared" si="55"/>
        <v>1566096.5999999999</v>
      </c>
      <c r="AI21" s="15">
        <f t="shared" si="51"/>
        <v>832141</v>
      </c>
      <c r="AJ21" s="15">
        <f t="shared" si="51"/>
        <v>2484073.86</v>
      </c>
      <c r="AK21" s="15">
        <f t="shared" ref="AK21:AL21" si="56">AK76+AK131</f>
        <v>1164382.5349999999</v>
      </c>
      <c r="AL21" s="15">
        <f t="shared" si="56"/>
        <v>1236982</v>
      </c>
      <c r="AM21" s="15">
        <f t="shared" ref="AM21:AN25" si="57">AM76+AM131</f>
        <v>269769.05</v>
      </c>
      <c r="AN21" s="15">
        <f t="shared" si="57"/>
        <v>0</v>
      </c>
      <c r="AO21" s="123">
        <f t="shared" si="13"/>
        <v>12468386.245895524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0</v>
      </c>
      <c r="AE22" s="14">
        <f t="shared" si="58"/>
        <v>0</v>
      </c>
      <c r="AF22" s="14">
        <f t="shared" si="58"/>
        <v>0</v>
      </c>
      <c r="AG22" s="14">
        <f t="shared" si="58"/>
        <v>0</v>
      </c>
      <c r="AH22" s="14">
        <f t="shared" si="58"/>
        <v>0</v>
      </c>
      <c r="AI22" s="14">
        <f t="shared" si="51"/>
        <v>0</v>
      </c>
      <c r="AJ22" s="14">
        <f t="shared" si="51"/>
        <v>0</v>
      </c>
      <c r="AK22" s="14">
        <f t="shared" ref="AK22:AL22" si="59">AK77+AK132</f>
        <v>59</v>
      </c>
      <c r="AL22" s="14">
        <f t="shared" si="59"/>
        <v>0</v>
      </c>
      <c r="AM22" s="14">
        <f t="shared" si="57"/>
        <v>0</v>
      </c>
      <c r="AN22" s="14">
        <f t="shared" si="57"/>
        <v>0</v>
      </c>
      <c r="AO22" s="122">
        <f t="shared" si="13"/>
        <v>59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0</v>
      </c>
      <c r="AE23" s="15">
        <f t="shared" si="60"/>
        <v>0</v>
      </c>
      <c r="AF23" s="15">
        <f t="shared" si="60"/>
        <v>0</v>
      </c>
      <c r="AG23" s="15">
        <f t="shared" si="60"/>
        <v>0</v>
      </c>
      <c r="AH23" s="15">
        <f t="shared" si="60"/>
        <v>0</v>
      </c>
      <c r="AI23" s="15">
        <f t="shared" si="51"/>
        <v>0</v>
      </c>
      <c r="AJ23" s="15">
        <f t="shared" si="51"/>
        <v>0</v>
      </c>
      <c r="AK23" s="15">
        <f t="shared" ref="AK23:AL23" si="61">AK78+AK133</f>
        <v>109974.75</v>
      </c>
      <c r="AL23" s="15">
        <f t="shared" si="61"/>
        <v>1051.2</v>
      </c>
      <c r="AM23" s="15">
        <f t="shared" si="57"/>
        <v>462.327</v>
      </c>
      <c r="AN23" s="15">
        <f t="shared" si="57"/>
        <v>0</v>
      </c>
      <c r="AO23" s="123">
        <f t="shared" si="13"/>
        <v>111488.277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29</v>
      </c>
      <c r="E24" s="59">
        <f t="shared" si="62"/>
        <v>80</v>
      </c>
      <c r="F24" s="59">
        <f t="shared" si="62"/>
        <v>61</v>
      </c>
      <c r="G24" s="59">
        <f t="shared" si="62"/>
        <v>148</v>
      </c>
      <c r="H24" s="59">
        <f t="shared" si="62"/>
        <v>74</v>
      </c>
      <c r="I24" s="59">
        <f t="shared" si="62"/>
        <v>53</v>
      </c>
      <c r="J24" s="59">
        <f t="shared" si="62"/>
        <v>71</v>
      </c>
      <c r="K24" s="59">
        <f t="shared" si="62"/>
        <v>71</v>
      </c>
      <c r="L24" s="59">
        <f t="shared" si="62"/>
        <v>80</v>
      </c>
      <c r="M24" s="59">
        <f t="shared" si="62"/>
        <v>53</v>
      </c>
      <c r="N24" s="59">
        <f t="shared" si="62"/>
        <v>45</v>
      </c>
      <c r="O24" s="59">
        <f t="shared" si="62"/>
        <v>74</v>
      </c>
      <c r="P24" s="59">
        <f t="shared" si="62"/>
        <v>57</v>
      </c>
      <c r="Q24" s="59">
        <f t="shared" si="62"/>
        <v>36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932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3410</v>
      </c>
      <c r="E25" s="60">
        <f t="shared" si="64"/>
        <v>8530</v>
      </c>
      <c r="F25" s="60">
        <f t="shared" si="64"/>
        <v>6850</v>
      </c>
      <c r="G25" s="60">
        <f t="shared" si="64"/>
        <v>18310</v>
      </c>
      <c r="H25" s="60">
        <f t="shared" si="64"/>
        <v>9950</v>
      </c>
      <c r="I25" s="60">
        <f t="shared" si="64"/>
        <v>7140</v>
      </c>
      <c r="J25" s="60">
        <f t="shared" si="64"/>
        <v>9720</v>
      </c>
      <c r="K25" s="60">
        <f t="shared" si="64"/>
        <v>9270</v>
      </c>
      <c r="L25" s="60">
        <f t="shared" si="64"/>
        <v>10410</v>
      </c>
      <c r="M25" s="60">
        <f t="shared" si="64"/>
        <v>6880</v>
      </c>
      <c r="N25" s="60">
        <f t="shared" si="64"/>
        <v>6030</v>
      </c>
      <c r="O25" s="60">
        <f t="shared" si="64"/>
        <v>10200</v>
      </c>
      <c r="P25" s="60">
        <f t="shared" si="64"/>
        <v>6840</v>
      </c>
      <c r="Q25" s="60">
        <f t="shared" si="64"/>
        <v>4320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117860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340</v>
      </c>
      <c r="E26" s="59">
        <f t="shared" si="66"/>
        <v>305</v>
      </c>
      <c r="F26" s="59">
        <f t="shared" si="66"/>
        <v>400</v>
      </c>
      <c r="G26" s="59">
        <f t="shared" si="66"/>
        <v>365</v>
      </c>
      <c r="H26" s="59">
        <f t="shared" si="66"/>
        <v>150</v>
      </c>
      <c r="I26" s="59">
        <f t="shared" si="66"/>
        <v>288</v>
      </c>
      <c r="J26" s="59">
        <f t="shared" si="66"/>
        <v>318</v>
      </c>
      <c r="K26" s="59">
        <f t="shared" si="66"/>
        <v>200</v>
      </c>
      <c r="L26" s="59">
        <f t="shared" si="66"/>
        <v>200</v>
      </c>
      <c r="M26" s="59">
        <f t="shared" si="66"/>
        <v>135</v>
      </c>
      <c r="N26" s="59">
        <f t="shared" si="66"/>
        <v>100</v>
      </c>
      <c r="O26" s="59">
        <f t="shared" si="66"/>
        <v>110</v>
      </c>
      <c r="P26" s="59">
        <f t="shared" si="66"/>
        <v>252</v>
      </c>
      <c r="Q26" s="59">
        <f t="shared" si="66"/>
        <v>0</v>
      </c>
      <c r="R26" s="59">
        <f t="shared" si="66"/>
        <v>0</v>
      </c>
      <c r="S26" s="59">
        <f t="shared" si="66"/>
        <v>0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3163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47600</v>
      </c>
      <c r="E27" s="60">
        <f t="shared" si="71"/>
        <v>42700</v>
      </c>
      <c r="F27" s="60">
        <f t="shared" si="71"/>
        <v>56000</v>
      </c>
      <c r="G27" s="60">
        <f t="shared" si="71"/>
        <v>51100</v>
      </c>
      <c r="H27" s="60">
        <f t="shared" si="71"/>
        <v>22500</v>
      </c>
      <c r="I27" s="60">
        <f t="shared" si="71"/>
        <v>43200</v>
      </c>
      <c r="J27" s="60">
        <f t="shared" si="71"/>
        <v>47700</v>
      </c>
      <c r="K27" s="60">
        <f t="shared" si="71"/>
        <v>30000</v>
      </c>
      <c r="L27" s="60">
        <f t="shared" si="71"/>
        <v>30000</v>
      </c>
      <c r="M27" s="60">
        <f t="shared" si="71"/>
        <v>20250</v>
      </c>
      <c r="N27" s="60">
        <f t="shared" si="71"/>
        <v>15000</v>
      </c>
      <c r="O27" s="60">
        <f t="shared" si="71"/>
        <v>16500</v>
      </c>
      <c r="P27" s="60">
        <f t="shared" si="71"/>
        <v>37800</v>
      </c>
      <c r="Q27" s="60">
        <f t="shared" si="71"/>
        <v>0</v>
      </c>
      <c r="R27" s="60">
        <f t="shared" si="71"/>
        <v>0</v>
      </c>
      <c r="S27" s="60">
        <f t="shared" si="71"/>
        <v>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460350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2</v>
      </c>
      <c r="M28" s="59">
        <f t="shared" si="76"/>
        <v>0</v>
      </c>
      <c r="N28" s="59">
        <f t="shared" si="76"/>
        <v>3</v>
      </c>
      <c r="O28" s="59">
        <f t="shared" si="76"/>
        <v>1</v>
      </c>
      <c r="P28" s="59">
        <f t="shared" si="76"/>
        <v>1</v>
      </c>
      <c r="Q28" s="59">
        <f t="shared" si="76"/>
        <v>0</v>
      </c>
      <c r="R28" s="59">
        <f t="shared" si="76"/>
        <v>1</v>
      </c>
      <c r="S28" s="59">
        <f t="shared" si="76"/>
        <v>0</v>
      </c>
      <c r="T28" s="59">
        <f t="shared" si="76"/>
        <v>9</v>
      </c>
      <c r="U28" s="59">
        <f t="shared" si="76"/>
        <v>31</v>
      </c>
      <c r="V28" s="59">
        <f t="shared" si="76"/>
        <v>18</v>
      </c>
      <c r="W28" s="59">
        <f t="shared" si="76"/>
        <v>4</v>
      </c>
      <c r="X28" s="14">
        <f t="shared" si="76"/>
        <v>2</v>
      </c>
      <c r="Y28" s="14">
        <f t="shared" si="76"/>
        <v>0</v>
      </c>
      <c r="Z28" s="14">
        <f t="shared" si="76"/>
        <v>0</v>
      </c>
      <c r="AA28" s="14">
        <f t="shared" si="76"/>
        <v>1</v>
      </c>
      <c r="AB28" s="14">
        <f t="shared" si="76"/>
        <v>0</v>
      </c>
      <c r="AC28" s="14">
        <f t="shared" si="76"/>
        <v>0</v>
      </c>
      <c r="AD28" s="14">
        <f t="shared" si="76"/>
        <v>0</v>
      </c>
      <c r="AE28" s="14">
        <f t="shared" si="76"/>
        <v>0</v>
      </c>
      <c r="AF28" s="14">
        <f t="shared" si="76"/>
        <v>4</v>
      </c>
      <c r="AG28" s="14">
        <f t="shared" ref="AG28:AH28" si="77">AG83+AG138</f>
        <v>0</v>
      </c>
      <c r="AH28" s="14">
        <f t="shared" si="77"/>
        <v>0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0</v>
      </c>
      <c r="AL28" s="14">
        <f t="shared" si="79"/>
        <v>0</v>
      </c>
      <c r="AM28" s="14">
        <f t="shared" si="76"/>
        <v>0</v>
      </c>
      <c r="AN28" s="14">
        <f t="shared" ref="AN28" si="80">AN83+AN138</f>
        <v>0</v>
      </c>
      <c r="AO28" s="122">
        <f t="shared" si="13"/>
        <v>77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280</v>
      </c>
      <c r="M29" s="60">
        <f t="shared" si="81"/>
        <v>0</v>
      </c>
      <c r="N29" s="60">
        <f t="shared" si="81"/>
        <v>410</v>
      </c>
      <c r="O29" s="60">
        <f t="shared" si="81"/>
        <v>130</v>
      </c>
      <c r="P29" s="60">
        <f t="shared" si="81"/>
        <v>130</v>
      </c>
      <c r="Q29" s="60">
        <f t="shared" si="81"/>
        <v>0</v>
      </c>
      <c r="R29" s="60">
        <f t="shared" si="81"/>
        <v>200</v>
      </c>
      <c r="S29" s="60">
        <f t="shared" si="81"/>
        <v>0</v>
      </c>
      <c r="T29" s="60">
        <f t="shared" si="81"/>
        <v>1680</v>
      </c>
      <c r="U29" s="60">
        <f t="shared" si="81"/>
        <v>6040</v>
      </c>
      <c r="V29" s="60">
        <f t="shared" si="81"/>
        <v>4230</v>
      </c>
      <c r="W29" s="60">
        <f t="shared" si="81"/>
        <v>1066.69</v>
      </c>
      <c r="X29" s="15">
        <f t="shared" si="81"/>
        <v>480</v>
      </c>
      <c r="Y29" s="15">
        <f t="shared" si="81"/>
        <v>0</v>
      </c>
      <c r="Z29" s="15">
        <f t="shared" si="81"/>
        <v>0</v>
      </c>
      <c r="AA29" s="15">
        <f t="shared" si="81"/>
        <v>273.8</v>
      </c>
      <c r="AB29" s="15">
        <f t="shared" si="81"/>
        <v>0</v>
      </c>
      <c r="AC29" s="15">
        <f t="shared" si="81"/>
        <v>0</v>
      </c>
      <c r="AD29" s="15">
        <f t="shared" si="81"/>
        <v>0</v>
      </c>
      <c r="AE29" s="15">
        <f t="shared" si="81"/>
        <v>0</v>
      </c>
      <c r="AF29" s="15">
        <f t="shared" si="81"/>
        <v>2400</v>
      </c>
      <c r="AG29" s="15">
        <f t="shared" ref="AG29:AH29" si="82">AG84+AG139</f>
        <v>0</v>
      </c>
      <c r="AH29" s="15">
        <f t="shared" si="82"/>
        <v>0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0</v>
      </c>
      <c r="AL29" s="15">
        <f t="shared" si="84"/>
        <v>0</v>
      </c>
      <c r="AM29" s="15">
        <f t="shared" si="81"/>
        <v>0</v>
      </c>
      <c r="AN29" s="15">
        <f t="shared" ref="AN29" si="85">AN84+AN139</f>
        <v>0</v>
      </c>
      <c r="AO29" s="123">
        <f t="shared" si="13"/>
        <v>17320.489999999998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345</v>
      </c>
      <c r="S30" s="59">
        <f t="shared" si="86"/>
        <v>451</v>
      </c>
      <c r="T30" s="59">
        <f t="shared" si="86"/>
        <v>529</v>
      </c>
      <c r="U30" s="59">
        <f t="shared" si="86"/>
        <v>1428</v>
      </c>
      <c r="V30" s="59">
        <f t="shared" si="86"/>
        <v>589</v>
      </c>
      <c r="W30" s="59">
        <f t="shared" si="86"/>
        <v>378</v>
      </c>
      <c r="X30" s="14">
        <f t="shared" si="86"/>
        <v>247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3967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74150</v>
      </c>
      <c r="S31" s="60">
        <f t="shared" si="91"/>
        <v>94710</v>
      </c>
      <c r="T31" s="60">
        <f t="shared" si="91"/>
        <v>111817</v>
      </c>
      <c r="U31" s="60">
        <f t="shared" si="91"/>
        <v>338090</v>
      </c>
      <c r="V31" s="60">
        <f t="shared" si="91"/>
        <v>147250</v>
      </c>
      <c r="W31" s="60">
        <f t="shared" si="91"/>
        <v>94500</v>
      </c>
      <c r="X31" s="15">
        <f t="shared" si="91"/>
        <v>61750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922267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0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0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539</v>
      </c>
      <c r="Z34" s="14">
        <f t="shared" si="106"/>
        <v>532</v>
      </c>
      <c r="AA34" s="14">
        <f t="shared" si="106"/>
        <v>363</v>
      </c>
      <c r="AB34" s="14">
        <f t="shared" si="106"/>
        <v>390</v>
      </c>
      <c r="AC34" s="14">
        <f t="shared" si="106"/>
        <v>285</v>
      </c>
      <c r="AD34" s="14">
        <f t="shared" si="106"/>
        <v>286</v>
      </c>
      <c r="AE34" s="14">
        <f t="shared" si="106"/>
        <v>122</v>
      </c>
      <c r="AF34" s="14">
        <f t="shared" si="106"/>
        <v>124</v>
      </c>
      <c r="AG34" s="14">
        <f t="shared" ref="AG34:AH34" si="107">AG89+AG144</f>
        <v>196</v>
      </c>
      <c r="AH34" s="14">
        <f t="shared" si="107"/>
        <v>218</v>
      </c>
      <c r="AI34" s="14">
        <f t="shared" ref="AI34:AJ34" si="108">AI89+AI144</f>
        <v>235</v>
      </c>
      <c r="AJ34" s="14">
        <f t="shared" si="108"/>
        <v>278</v>
      </c>
      <c r="AK34" s="14">
        <f t="shared" ref="AK34:AL34" si="109">AK89+AK144</f>
        <v>266</v>
      </c>
      <c r="AL34" s="14">
        <f t="shared" si="109"/>
        <v>242</v>
      </c>
      <c r="AM34" s="14">
        <f t="shared" si="106"/>
        <v>126</v>
      </c>
      <c r="AN34" s="14">
        <f t="shared" ref="AN34" si="110">AN89+AN144</f>
        <v>0</v>
      </c>
      <c r="AO34" s="122">
        <f t="shared" si="13"/>
        <v>4202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133910</v>
      </c>
      <c r="Z35" s="15">
        <f t="shared" si="111"/>
        <v>141163.76</v>
      </c>
      <c r="AA35" s="15">
        <f t="shared" si="111"/>
        <v>109450</v>
      </c>
      <c r="AB35" s="15">
        <f t="shared" si="111"/>
        <v>104900</v>
      </c>
      <c r="AC35" s="15">
        <f t="shared" si="111"/>
        <v>81510</v>
      </c>
      <c r="AD35" s="15">
        <f t="shared" si="111"/>
        <v>88300</v>
      </c>
      <c r="AE35" s="15">
        <f t="shared" si="111"/>
        <v>39450</v>
      </c>
      <c r="AF35" s="15">
        <f t="shared" si="111"/>
        <v>50600</v>
      </c>
      <c r="AG35" s="15">
        <f t="shared" ref="AG35:AH35" si="112">AG90+AG145</f>
        <v>91900</v>
      </c>
      <c r="AH35" s="15">
        <f t="shared" si="112"/>
        <v>86750</v>
      </c>
      <c r="AI35" s="15">
        <f t="shared" ref="AI35:AJ35" si="113">AI90+AI145</f>
        <v>85885</v>
      </c>
      <c r="AJ35" s="15">
        <f t="shared" si="113"/>
        <v>93040</v>
      </c>
      <c r="AK35" s="15">
        <f t="shared" ref="AK35:AL35" si="114">AK90+AK145</f>
        <v>103380</v>
      </c>
      <c r="AL35" s="15">
        <f t="shared" si="114"/>
        <v>96010</v>
      </c>
      <c r="AM35" s="15">
        <f t="shared" si="111"/>
        <v>50080</v>
      </c>
      <c r="AN35" s="15">
        <f t="shared" ref="AN35" si="115">AN90+AN145</f>
        <v>0</v>
      </c>
      <c r="AO35" s="123">
        <f t="shared" si="13"/>
        <v>1356328.76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233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233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96928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96928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392</v>
      </c>
      <c r="AE38" s="14">
        <f t="shared" si="126"/>
        <v>641</v>
      </c>
      <c r="AF38" s="14">
        <f t="shared" si="126"/>
        <v>456</v>
      </c>
      <c r="AG38" s="14">
        <f t="shared" ref="AG38:AH38" si="127">AG93+AG148</f>
        <v>600</v>
      </c>
      <c r="AH38" s="14">
        <f t="shared" si="127"/>
        <v>0</v>
      </c>
      <c r="AI38" s="14">
        <f t="shared" ref="AI38:AJ38" si="128">AI93+AI148</f>
        <v>488</v>
      </c>
      <c r="AJ38" s="14">
        <f t="shared" si="128"/>
        <v>0</v>
      </c>
      <c r="AK38" s="14">
        <f t="shared" ref="AK38:AL38" si="129">AK93+AK148</f>
        <v>250</v>
      </c>
      <c r="AL38" s="14">
        <f t="shared" si="129"/>
        <v>0</v>
      </c>
      <c r="AM38" s="14">
        <f t="shared" si="126"/>
        <v>0</v>
      </c>
      <c r="AN38" s="14">
        <f t="shared" ref="AN38" si="130">AN93+AN148</f>
        <v>0</v>
      </c>
      <c r="AO38" s="122">
        <f t="shared" si="13"/>
        <v>2827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182280</v>
      </c>
      <c r="AE39" s="15">
        <f t="shared" si="131"/>
        <v>298706</v>
      </c>
      <c r="AF39" s="15">
        <f t="shared" si="131"/>
        <v>212496</v>
      </c>
      <c r="AG39" s="15">
        <f t="shared" ref="AG39:AH39" si="132">AG94+AG149</f>
        <v>279600</v>
      </c>
      <c r="AH39" s="15">
        <f t="shared" si="132"/>
        <v>0</v>
      </c>
      <c r="AI39" s="15">
        <f t="shared" ref="AI39:AJ39" si="133">AI94+AI149</f>
        <v>245464</v>
      </c>
      <c r="AJ39" s="15">
        <f t="shared" si="133"/>
        <v>0</v>
      </c>
      <c r="AK39" s="15">
        <f t="shared" ref="AK39:AL39" si="134">AK94+AK149</f>
        <v>217750</v>
      </c>
      <c r="AL39" s="15">
        <f t="shared" si="134"/>
        <v>0</v>
      </c>
      <c r="AM39" s="15">
        <f t="shared" si="131"/>
        <v>0</v>
      </c>
      <c r="AN39" s="15">
        <f t="shared" ref="AN39" si="135">AN94+AN149</f>
        <v>0</v>
      </c>
      <c r="AO39" s="123">
        <f t="shared" si="13"/>
        <v>1436296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270</v>
      </c>
      <c r="T40" s="59">
        <f t="shared" si="136"/>
        <v>12</v>
      </c>
      <c r="U40" s="59">
        <f t="shared" si="136"/>
        <v>1044</v>
      </c>
      <c r="V40" s="59">
        <f t="shared" si="136"/>
        <v>291</v>
      </c>
      <c r="W40" s="59">
        <f t="shared" si="136"/>
        <v>1248</v>
      </c>
      <c r="X40" s="14">
        <f t="shared" si="136"/>
        <v>746</v>
      </c>
      <c r="Y40" s="14">
        <f t="shared" si="136"/>
        <v>501</v>
      </c>
      <c r="Z40" s="14">
        <f t="shared" si="136"/>
        <v>643</v>
      </c>
      <c r="AA40" s="14">
        <f t="shared" si="136"/>
        <v>702</v>
      </c>
      <c r="AB40" s="14">
        <f t="shared" si="136"/>
        <v>2117</v>
      </c>
      <c r="AC40" s="14">
        <f t="shared" si="136"/>
        <v>1459</v>
      </c>
      <c r="AD40" s="14">
        <f t="shared" si="136"/>
        <v>1543</v>
      </c>
      <c r="AE40" s="14">
        <f t="shared" si="136"/>
        <v>807</v>
      </c>
      <c r="AF40" s="14">
        <f t="shared" si="136"/>
        <v>515</v>
      </c>
      <c r="AG40" s="14">
        <f t="shared" ref="AG40:AH40" si="137">AG95+AG150</f>
        <v>485</v>
      </c>
      <c r="AH40" s="14">
        <f t="shared" si="137"/>
        <v>539</v>
      </c>
      <c r="AI40" s="14">
        <f t="shared" ref="AI40:AJ40" si="138">AI95+AI150</f>
        <v>1040</v>
      </c>
      <c r="AJ40" s="14">
        <f t="shared" si="138"/>
        <v>138</v>
      </c>
      <c r="AK40" s="14">
        <f t="shared" ref="AK40:AL40" si="139">AK95+AK150</f>
        <v>11</v>
      </c>
      <c r="AL40" s="14">
        <f t="shared" si="139"/>
        <v>5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14116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5485</v>
      </c>
      <c r="T41" s="60">
        <f t="shared" si="141"/>
        <v>322</v>
      </c>
      <c r="U41" s="60">
        <f t="shared" si="141"/>
        <v>84497</v>
      </c>
      <c r="V41" s="60">
        <f t="shared" si="141"/>
        <v>27353</v>
      </c>
      <c r="W41" s="60">
        <f t="shared" si="141"/>
        <v>112326.5</v>
      </c>
      <c r="X41" s="15">
        <f t="shared" si="141"/>
        <v>50366</v>
      </c>
      <c r="Y41" s="15">
        <f t="shared" si="141"/>
        <v>49502</v>
      </c>
      <c r="Z41" s="15">
        <f t="shared" si="141"/>
        <v>42770.1</v>
      </c>
      <c r="AA41" s="15">
        <f t="shared" si="141"/>
        <v>47873.06</v>
      </c>
      <c r="AB41" s="15">
        <f t="shared" si="141"/>
        <v>219389.8</v>
      </c>
      <c r="AC41" s="15">
        <f t="shared" si="141"/>
        <v>155777</v>
      </c>
      <c r="AD41" s="15">
        <f t="shared" si="141"/>
        <v>163782.91</v>
      </c>
      <c r="AE41" s="15">
        <f t="shared" si="141"/>
        <v>183303.56</v>
      </c>
      <c r="AF41" s="15">
        <f t="shared" si="141"/>
        <v>84405.43</v>
      </c>
      <c r="AG41" s="15">
        <f t="shared" ref="AG41:AH41" si="142">AG96+AG151</f>
        <v>69566.23</v>
      </c>
      <c r="AH41" s="15">
        <f t="shared" si="142"/>
        <v>35773.660000000003</v>
      </c>
      <c r="AI41" s="15">
        <f t="shared" ref="AI41:AJ41" si="143">AI96+AI151</f>
        <v>84651</v>
      </c>
      <c r="AJ41" s="15">
        <f t="shared" si="143"/>
        <v>7721.5</v>
      </c>
      <c r="AK41" s="15">
        <f t="shared" ref="AK41:AL41" si="144">AK96+AK151</f>
        <v>3898.5</v>
      </c>
      <c r="AL41" s="15">
        <f t="shared" si="144"/>
        <v>1051.5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1429815.7499999998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46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46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2668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2668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62</v>
      </c>
      <c r="Y44" s="14">
        <f t="shared" si="156"/>
        <v>1000</v>
      </c>
      <c r="Z44" s="14">
        <f t="shared" si="156"/>
        <v>1070</v>
      </c>
      <c r="AA44" s="14">
        <f t="shared" si="156"/>
        <v>1038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3170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8525</v>
      </c>
      <c r="Y45" s="15">
        <f t="shared" si="161"/>
        <v>138405</v>
      </c>
      <c r="Z45" s="15">
        <f t="shared" si="161"/>
        <v>155600</v>
      </c>
      <c r="AA45" s="15">
        <f t="shared" si="161"/>
        <v>158124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460654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0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0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35</v>
      </c>
      <c r="AH48" s="86">
        <f t="shared" si="177"/>
        <v>171</v>
      </c>
      <c r="AI48" s="86">
        <f t="shared" ref="AI48:AJ48" si="178">AI103+AI159</f>
        <v>428</v>
      </c>
      <c r="AJ48" s="86">
        <f t="shared" si="178"/>
        <v>338</v>
      </c>
      <c r="AK48" s="86">
        <f t="shared" ref="AK48:AL48" si="179">AK103+AK159</f>
        <v>488</v>
      </c>
      <c r="AL48" s="86">
        <f t="shared" si="179"/>
        <v>574</v>
      </c>
      <c r="AM48" s="86">
        <f t="shared" si="176"/>
        <v>101</v>
      </c>
      <c r="AN48" s="86">
        <f t="shared" ref="AN48" si="180">AN103+AN159</f>
        <v>0</v>
      </c>
      <c r="AO48" s="125">
        <f t="shared" si="13"/>
        <v>2135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3155</v>
      </c>
      <c r="AH49" s="87">
        <f t="shared" si="182"/>
        <v>16400.400000000001</v>
      </c>
      <c r="AI49" s="87">
        <f t="shared" ref="AI49:AJ49" si="183">AI104+AI160</f>
        <v>41387</v>
      </c>
      <c r="AJ49" s="87">
        <f t="shared" si="183"/>
        <v>45386</v>
      </c>
      <c r="AK49" s="87">
        <f t="shared" ref="AK49:AL49" si="184">AK104+AK160</f>
        <v>59731.79</v>
      </c>
      <c r="AL49" s="87">
        <f t="shared" si="184"/>
        <v>76157.429999999993</v>
      </c>
      <c r="AM49" s="87">
        <f t="shared" si="181"/>
        <v>15038.73</v>
      </c>
      <c r="AN49" s="87">
        <f t="shared" ref="AN49" si="185">AN104+AN160</f>
        <v>0</v>
      </c>
      <c r="AO49" s="126">
        <f t="shared" si="13"/>
        <v>257256.35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20</v>
      </c>
      <c r="AE50" s="86">
        <f t="shared" si="186"/>
        <v>0</v>
      </c>
      <c r="AF50" s="86">
        <f t="shared" si="186"/>
        <v>0</v>
      </c>
      <c r="AG50" s="86">
        <f t="shared" ref="AG50:AH50" si="187">AG105+AG161</f>
        <v>0</v>
      </c>
      <c r="AH50" s="86">
        <f t="shared" si="187"/>
        <v>0</v>
      </c>
      <c r="AI50" s="86">
        <f t="shared" ref="AI50:AJ50" si="188">AI105+AI161</f>
        <v>0</v>
      </c>
      <c r="AJ50" s="86">
        <f t="shared" si="188"/>
        <v>2</v>
      </c>
      <c r="AK50" s="86">
        <f t="shared" ref="AK50:AL50" si="189">AK105+AK161</f>
        <v>0</v>
      </c>
      <c r="AL50" s="86">
        <f t="shared" si="189"/>
        <v>0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22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5233.8</v>
      </c>
      <c r="AE51" s="87">
        <f t="shared" si="191"/>
        <v>0</v>
      </c>
      <c r="AF51" s="87">
        <f t="shared" si="191"/>
        <v>0</v>
      </c>
      <c r="AG51" s="87">
        <f t="shared" ref="AG51:AH51" si="192">AG106+AG162</f>
        <v>0</v>
      </c>
      <c r="AH51" s="87">
        <f t="shared" si="192"/>
        <v>351.61</v>
      </c>
      <c r="AI51" s="87">
        <f t="shared" ref="AI51:AJ51" si="193">AI106+AI162</f>
        <v>0</v>
      </c>
      <c r="AJ51" s="87">
        <f t="shared" si="193"/>
        <v>18112</v>
      </c>
      <c r="AK51" s="87">
        <f t="shared" ref="AK51:AL51" si="194">AK106+AK162</f>
        <v>10547.17</v>
      </c>
      <c r="AL51" s="87">
        <f t="shared" si="194"/>
        <v>0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34244.58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38</v>
      </c>
      <c r="AC52" s="14">
        <f t="shared" si="196"/>
        <v>14</v>
      </c>
      <c r="AD52" s="14">
        <f t="shared" si="196"/>
        <v>61</v>
      </c>
      <c r="AE52" s="14">
        <f t="shared" si="196"/>
        <v>64</v>
      </c>
      <c r="AF52" s="14">
        <f t="shared" si="196"/>
        <v>66</v>
      </c>
      <c r="AG52" s="14">
        <f t="shared" ref="AG52:AH52" si="197">AG107+AG162</f>
        <v>131</v>
      </c>
      <c r="AH52" s="14">
        <f t="shared" si="197"/>
        <v>164</v>
      </c>
      <c r="AI52" s="14">
        <f t="shared" ref="AI52:AJ52" si="198">AI107+AI162</f>
        <v>210</v>
      </c>
      <c r="AJ52" s="14">
        <f t="shared" si="198"/>
        <v>191</v>
      </c>
      <c r="AK52" s="14">
        <f t="shared" ref="AK52:AL52" si="199">AK107+AK162</f>
        <v>234</v>
      </c>
      <c r="AL52" s="14">
        <f t="shared" si="199"/>
        <v>395</v>
      </c>
      <c r="AM52" s="14">
        <f t="shared" si="196"/>
        <v>151</v>
      </c>
      <c r="AN52" s="14">
        <f t="shared" ref="AN52" si="200">AN107+AN162</f>
        <v>0</v>
      </c>
      <c r="AO52" s="122">
        <f t="shared" si="13"/>
        <v>1719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6319.2</v>
      </c>
      <c r="AC53" s="15">
        <f t="shared" si="201"/>
        <v>2287.1999999999998</v>
      </c>
      <c r="AD53" s="15">
        <f t="shared" si="201"/>
        <v>10579.4</v>
      </c>
      <c r="AE53" s="15">
        <f t="shared" si="201"/>
        <v>11138</v>
      </c>
      <c r="AF53" s="15">
        <f t="shared" si="201"/>
        <v>12237</v>
      </c>
      <c r="AG53" s="15">
        <f t="shared" ref="AG53:AH53" si="202">AG108+AG163</f>
        <v>22722</v>
      </c>
      <c r="AH53" s="15">
        <f t="shared" si="202"/>
        <v>29330</v>
      </c>
      <c r="AI53" s="15">
        <f t="shared" ref="AI53:AJ53" si="203">AI108+AI163</f>
        <v>38352</v>
      </c>
      <c r="AJ53" s="15">
        <f t="shared" si="203"/>
        <v>36474</v>
      </c>
      <c r="AK53" s="15">
        <f t="shared" ref="AK53:AL53" si="204">AK108+AK163</f>
        <v>42447</v>
      </c>
      <c r="AL53" s="15">
        <f t="shared" si="204"/>
        <v>77685</v>
      </c>
      <c r="AM53" s="15">
        <f t="shared" si="201"/>
        <v>28539</v>
      </c>
      <c r="AN53" s="15">
        <f t="shared" ref="AN53" si="205">AN108+AN163</f>
        <v>0</v>
      </c>
      <c r="AO53" s="123">
        <f t="shared" si="13"/>
        <v>318109.8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702</v>
      </c>
      <c r="AI54" s="59">
        <f t="shared" si="206"/>
        <v>986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1688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15283.6</v>
      </c>
      <c r="AI55" s="60">
        <f t="shared" si="209"/>
        <v>21706.6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36990.199999999997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M64" si="212">E67+E69+E71+E73+E75+E77+E79+E81+E83+E85+E87+E89+E91+E93+E95+E97+E99+E101+E103+E105+E107+E109</f>
        <v>679</v>
      </c>
      <c r="F64" s="50">
        <f t="shared" si="212"/>
        <v>477</v>
      </c>
      <c r="G64" s="50">
        <f t="shared" si="212"/>
        <v>564</v>
      </c>
      <c r="H64" s="50">
        <f t="shared" si="212"/>
        <v>231</v>
      </c>
      <c r="I64" s="50">
        <f t="shared" si="212"/>
        <v>399</v>
      </c>
      <c r="J64" s="50">
        <f t="shared" si="212"/>
        <v>607</v>
      </c>
      <c r="K64" s="50">
        <f t="shared" si="212"/>
        <v>407</v>
      </c>
      <c r="L64" s="50">
        <f t="shared" si="212"/>
        <v>427</v>
      </c>
      <c r="M64" s="50">
        <f t="shared" si="212"/>
        <v>353</v>
      </c>
      <c r="N64" s="50">
        <f t="shared" si="212"/>
        <v>323</v>
      </c>
      <c r="O64" s="50">
        <f t="shared" si="212"/>
        <v>419</v>
      </c>
      <c r="P64" s="50">
        <f t="shared" si="212"/>
        <v>754</v>
      </c>
      <c r="Q64" s="50">
        <f t="shared" si="212"/>
        <v>912</v>
      </c>
      <c r="R64" s="50">
        <f t="shared" si="212"/>
        <v>939</v>
      </c>
      <c r="S64" s="50">
        <f t="shared" si="212"/>
        <v>1073</v>
      </c>
      <c r="T64" s="50">
        <f t="shared" si="212"/>
        <v>896</v>
      </c>
      <c r="U64" s="50">
        <f t="shared" si="212"/>
        <v>2853</v>
      </c>
      <c r="V64" s="50">
        <f t="shared" si="212"/>
        <v>1219</v>
      </c>
      <c r="W64" s="50">
        <f t="shared" si="212"/>
        <v>1960</v>
      </c>
      <c r="X64" s="50">
        <f t="shared" si="212"/>
        <v>1668</v>
      </c>
      <c r="Y64" s="50">
        <f t="shared" si="212"/>
        <v>2456</v>
      </c>
      <c r="Z64" s="50">
        <f t="shared" si="212"/>
        <v>2558</v>
      </c>
      <c r="AA64" s="50">
        <f t="shared" si="212"/>
        <v>2924</v>
      </c>
      <c r="AB64" s="50">
        <f t="shared" si="212"/>
        <v>3084</v>
      </c>
      <c r="AC64" s="50">
        <f t="shared" si="212"/>
        <v>2546</v>
      </c>
      <c r="AD64" s="50">
        <f t="shared" si="212"/>
        <v>2959</v>
      </c>
      <c r="AE64" s="50">
        <f t="shared" si="212"/>
        <v>2174</v>
      </c>
      <c r="AF64" s="50">
        <f t="shared" si="212"/>
        <v>1807</v>
      </c>
      <c r="AG64" s="50">
        <f t="shared" si="212"/>
        <v>2160</v>
      </c>
      <c r="AH64" s="50">
        <f t="shared" si="212"/>
        <v>2942</v>
      </c>
      <c r="AI64" s="50">
        <f t="shared" si="212"/>
        <v>4011</v>
      </c>
      <c r="AJ64" s="50">
        <f t="shared" si="212"/>
        <v>2332</v>
      </c>
      <c r="AK64" s="50">
        <f t="shared" ref="AK64:AL64" si="213">AK67+AK69+AK71+AK73+AK75+AK77+AK79+AK81+AK83+AK85+AK87+AK89+AK91+AK93+AK95+AK97+AK99+AK101+AK103+AK105+AK107+AK109</f>
        <v>1764</v>
      </c>
      <c r="AL64" s="50">
        <f t="shared" si="213"/>
        <v>1833</v>
      </c>
      <c r="AM64" s="50">
        <f t="shared" si="212"/>
        <v>528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53614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M65" si="215">E68+E70+E72+E74+E76+E78+E80+E82+E84+E86+E88+E90+E92+E94+E96+E98+E100+E102+E104+E106+E108+E110</f>
        <v>69868</v>
      </c>
      <c r="F65" s="51">
        <f t="shared" si="215"/>
        <v>64610</v>
      </c>
      <c r="G65" s="51">
        <f t="shared" si="215"/>
        <v>72845</v>
      </c>
      <c r="H65" s="51">
        <f t="shared" si="215"/>
        <v>33360</v>
      </c>
      <c r="I65" s="51">
        <f t="shared" si="215"/>
        <v>54380</v>
      </c>
      <c r="J65" s="51">
        <f t="shared" si="215"/>
        <v>94785</v>
      </c>
      <c r="K65" s="51">
        <f t="shared" si="215"/>
        <v>71370</v>
      </c>
      <c r="L65" s="51">
        <f t="shared" si="215"/>
        <v>75490</v>
      </c>
      <c r="M65" s="51">
        <f t="shared" si="215"/>
        <v>66730</v>
      </c>
      <c r="N65" s="51">
        <f t="shared" si="215"/>
        <v>60208</v>
      </c>
      <c r="O65" s="51">
        <f t="shared" si="215"/>
        <v>82990</v>
      </c>
      <c r="P65" s="51">
        <f t="shared" si="215"/>
        <v>174290</v>
      </c>
      <c r="Q65" s="51">
        <f t="shared" si="215"/>
        <v>276150</v>
      </c>
      <c r="R65" s="51">
        <f t="shared" si="215"/>
        <v>287045</v>
      </c>
      <c r="S65" s="51">
        <f t="shared" si="215"/>
        <v>237077</v>
      </c>
      <c r="T65" s="51">
        <f t="shared" si="215"/>
        <v>240529</v>
      </c>
      <c r="U65" s="51">
        <f t="shared" si="215"/>
        <v>618321</v>
      </c>
      <c r="V65" s="51">
        <f t="shared" si="215"/>
        <v>371098</v>
      </c>
      <c r="W65" s="51">
        <f t="shared" si="215"/>
        <v>420416.19</v>
      </c>
      <c r="X65" s="51">
        <f t="shared" si="215"/>
        <v>499742.2</v>
      </c>
      <c r="Y65" s="51">
        <f t="shared" si="215"/>
        <v>606343</v>
      </c>
      <c r="Z65" s="51">
        <f t="shared" si="215"/>
        <v>592716.02</v>
      </c>
      <c r="AA65" s="51">
        <f t="shared" si="215"/>
        <v>925503.8600000001</v>
      </c>
      <c r="AB65" s="51">
        <f t="shared" si="215"/>
        <v>791123.04</v>
      </c>
      <c r="AC65" s="51">
        <f t="shared" si="215"/>
        <v>874726.48</v>
      </c>
      <c r="AD65" s="51">
        <f t="shared" si="215"/>
        <v>1228981.1499999999</v>
      </c>
      <c r="AE65" s="51">
        <f t="shared" si="215"/>
        <v>1099419.72</v>
      </c>
      <c r="AF65" s="51">
        <f t="shared" si="215"/>
        <v>1135337.8508955224</v>
      </c>
      <c r="AG65" s="51">
        <f t="shared" si="215"/>
        <v>1406258.33</v>
      </c>
      <c r="AH65" s="51">
        <f t="shared" si="215"/>
        <v>1749985.8699999999</v>
      </c>
      <c r="AI65" s="51">
        <f t="shared" si="215"/>
        <v>1349586.6</v>
      </c>
      <c r="AJ65" s="51">
        <f t="shared" si="215"/>
        <v>2684807.36</v>
      </c>
      <c r="AK65" s="51">
        <f t="shared" ref="AK65:AL65" si="216">AK68+AK70+AK72+AK74+AK76+AK78+AK80+AK82+AK84+AK86+AK88+AK90+AK92+AK94+AK96+AK98+AK100+AK102+AK104+AK106+AK108+AK110</f>
        <v>1712111.7449999999</v>
      </c>
      <c r="AL65" s="51">
        <f t="shared" si="216"/>
        <v>1488937.13</v>
      </c>
      <c r="AM65" s="51">
        <f t="shared" si="215"/>
        <v>363889.10699999996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21932851.652895525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2026'!R9</f>
        <v>0</v>
      </c>
      <c r="AO67" s="122">
        <f t="shared" ref="AO67:AO110" si="218">SUM(D67:AN67)</f>
        <v>225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2026'!R10</f>
        <v>0</v>
      </c>
      <c r="AO68" s="123">
        <f t="shared" si="218"/>
        <v>39951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2026'!R11</f>
        <v>0</v>
      </c>
      <c r="AO69" s="122">
        <f t="shared" si="218"/>
        <v>430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2026'!R12</f>
        <v>0</v>
      </c>
      <c r="AO70" s="123">
        <f t="shared" si="218"/>
        <v>23386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2026'!R13</f>
        <v>0</v>
      </c>
      <c r="AO71" s="122">
        <f t="shared" si="218"/>
        <v>1564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2026'!R14</f>
        <v>0</v>
      </c>
      <c r="AO72" s="123">
        <f t="shared" si="218"/>
        <v>363360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2026'!R15</f>
        <v>0</v>
      </c>
      <c r="AO73" s="122">
        <f t="shared" si="218"/>
        <v>3887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2026'!R16</f>
        <v>0</v>
      </c>
      <c r="AO74" s="123">
        <f t="shared" si="218"/>
        <v>1979191.2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v>617</v>
      </c>
      <c r="AM75" s="14">
        <v>150</v>
      </c>
      <c r="AN75" s="14">
        <f>'Ingreso de Datos 2026'!R17</f>
        <v>0</v>
      </c>
      <c r="AO75" s="122">
        <f t="shared" si="218"/>
        <v>9152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v>1236982</v>
      </c>
      <c r="AM76" s="15">
        <v>269769.05</v>
      </c>
      <c r="AN76" s="15">
        <f>'Ingreso de Datos 2026'!R18</f>
        <v>0</v>
      </c>
      <c r="AO76" s="123">
        <f t="shared" si="218"/>
        <v>12468386.245895524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v>0</v>
      </c>
      <c r="AM77" s="17">
        <v>0</v>
      </c>
      <c r="AN77" s="17">
        <f>'Ingreso de Datos 2026'!R19</f>
        <v>0</v>
      </c>
      <c r="AO77" s="122">
        <f t="shared" si="218"/>
        <v>59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v>1051.2</v>
      </c>
      <c r="AM78" s="18">
        <v>462.327</v>
      </c>
      <c r="AN78" s="18">
        <f>'Ingreso de Datos 2026'!R20</f>
        <v>0</v>
      </c>
      <c r="AO78" s="123">
        <f t="shared" si="218"/>
        <v>111488.277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2026'!R21</f>
        <v>0</v>
      </c>
      <c r="AO79" s="122">
        <f t="shared" si="218"/>
        <v>932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2026'!R22</f>
        <v>0</v>
      </c>
      <c r="AO80" s="123">
        <f t="shared" si="218"/>
        <v>117860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2026'!R23</f>
        <v>0</v>
      </c>
      <c r="AO81" s="122">
        <f t="shared" si="218"/>
        <v>3163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2026'!R24</f>
        <v>0</v>
      </c>
      <c r="AO82" s="123">
        <f t="shared" si="218"/>
        <v>460350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f>'Ingreso de Datos 2026'!R25</f>
        <v>0</v>
      </c>
      <c r="AO83" s="122">
        <f t="shared" si="218"/>
        <v>77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f>'Ingreso de Datos 2026'!R26</f>
        <v>0</v>
      </c>
      <c r="AO84" s="123">
        <f t="shared" si="218"/>
        <v>17320.489999999998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2026'!R27</f>
        <v>0</v>
      </c>
      <c r="AO85" s="122">
        <f t="shared" si="218"/>
        <v>3967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2026'!R28</f>
        <v>0</v>
      </c>
      <c r="AO86" s="123">
        <f t="shared" si="218"/>
        <v>922267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2026'!R29</f>
        <v>0</v>
      </c>
      <c r="AO87" s="122">
        <f t="shared" si="218"/>
        <v>0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2026'!R30</f>
        <v>0</v>
      </c>
      <c r="AO88" s="123">
        <f t="shared" si="218"/>
        <v>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v>242</v>
      </c>
      <c r="AM89" s="14">
        <v>126</v>
      </c>
      <c r="AN89" s="14">
        <f>'Ingreso de Datos 2026'!R31</f>
        <v>0</v>
      </c>
      <c r="AO89" s="122">
        <f t="shared" si="218"/>
        <v>4202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v>96010</v>
      </c>
      <c r="AM90" s="15">
        <v>50080</v>
      </c>
      <c r="AN90" s="15">
        <f>'Ingreso de Datos 2026'!R32</f>
        <v>0</v>
      </c>
      <c r="AO90" s="123">
        <f t="shared" si="218"/>
        <v>1356328.76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2026'!R33</f>
        <v>0</v>
      </c>
      <c r="AO91" s="122">
        <f t="shared" si="218"/>
        <v>233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2026'!R34</f>
        <v>0</v>
      </c>
      <c r="AO92" s="123">
        <f t="shared" si="218"/>
        <v>96928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v>0</v>
      </c>
      <c r="AM93" s="14">
        <v>0</v>
      </c>
      <c r="AN93" s="14">
        <f>'Ingreso de Datos 2026'!R35</f>
        <v>0</v>
      </c>
      <c r="AO93" s="122">
        <f t="shared" si="218"/>
        <v>2827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v>0</v>
      </c>
      <c r="AM94" s="15">
        <v>0</v>
      </c>
      <c r="AN94" s="15">
        <f>'Ingreso de Datos 2026'!R36</f>
        <v>0</v>
      </c>
      <c r="AO94" s="123">
        <f t="shared" si="218"/>
        <v>1436296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v>5</v>
      </c>
      <c r="AM95" s="14">
        <v>0</v>
      </c>
      <c r="AN95" s="14">
        <f>'Ingreso de Datos 2026'!R37</f>
        <v>0</v>
      </c>
      <c r="AO95" s="122">
        <f t="shared" si="218"/>
        <v>14116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v>1051.5</v>
      </c>
      <c r="AM96" s="15">
        <v>0</v>
      </c>
      <c r="AN96" s="15">
        <f>'Ingreso de Datos 2026'!R38</f>
        <v>0</v>
      </c>
      <c r="AO96" s="123">
        <f t="shared" si="218"/>
        <v>1429815.7499999998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2026'!R39</f>
        <v>0</v>
      </c>
      <c r="AO97" s="122">
        <f t="shared" si="218"/>
        <v>46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2026'!R40</f>
        <v>0</v>
      </c>
      <c r="AO98" s="123">
        <f t="shared" si="218"/>
        <v>2668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2026'!R41</f>
        <v>0</v>
      </c>
      <c r="AO99" s="122">
        <f t="shared" si="218"/>
        <v>3170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2026'!R42</f>
        <v>0</v>
      </c>
      <c r="AO100" s="123">
        <f t="shared" si="218"/>
        <v>460654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2026'!R43</f>
        <v>0</v>
      </c>
      <c r="AO101" s="122">
        <f t="shared" si="218"/>
        <v>0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2026'!R44</f>
        <v>0</v>
      </c>
      <c r="AO102" s="123">
        <f t="shared" si="218"/>
        <v>0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v>574</v>
      </c>
      <c r="AM103" s="14">
        <v>101</v>
      </c>
      <c r="AN103" s="14">
        <f>'Ingreso de Datos 2026'!R45</f>
        <v>0</v>
      </c>
      <c r="AO103" s="125">
        <f t="shared" si="218"/>
        <v>2135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v>76157.429999999993</v>
      </c>
      <c r="AM104" s="15">
        <v>15038.73</v>
      </c>
      <c r="AN104" s="15">
        <f>'Ingreso de Datos 2026'!R46</f>
        <v>0</v>
      </c>
      <c r="AO104" s="126">
        <f t="shared" si="218"/>
        <v>257256.35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6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v>0</v>
      </c>
      <c r="AN105" s="59">
        <f>'Ingreso de Datos 2026'!R47</f>
        <v>0</v>
      </c>
      <c r="AO105" s="125">
        <f t="shared" si="218"/>
        <v>22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7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v>0</v>
      </c>
      <c r="AM106" s="60">
        <v>0</v>
      </c>
      <c r="AN106" s="60">
        <f>'Ingreso de Datos 2026'!R48</f>
        <v>0</v>
      </c>
      <c r="AO106" s="126">
        <f t="shared" si="218"/>
        <v>34244.58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v>395</v>
      </c>
      <c r="AM107" s="17">
        <v>151</v>
      </c>
      <c r="AN107" s="17">
        <f>'Ingreso de Datos 2026'!R49</f>
        <v>0</v>
      </c>
      <c r="AO107" s="122">
        <f t="shared" si="218"/>
        <v>1719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v>77685</v>
      </c>
      <c r="AM108" s="18">
        <v>28539</v>
      </c>
      <c r="AN108" s="18">
        <f>'Ingreso de Datos 2026'!R50</f>
        <v>0</v>
      </c>
      <c r="AO108" s="123">
        <f t="shared" si="218"/>
        <v>318109.8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2026'!R51</f>
        <v>0</v>
      </c>
      <c r="AO109" s="122">
        <f t="shared" si="218"/>
        <v>1688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2026'!R52</f>
        <v>0</v>
      </c>
      <c r="AO110" s="123">
        <f t="shared" si="218"/>
        <v>36990.199999999997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0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2026'!R67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2026'!R68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2026'!R69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2026'!R70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2026'!R71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2026'!R72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2026'!R73</f>
        <v>0</v>
      </c>
      <c r="AO128" s="122">
        <f t="shared" si="225"/>
        <v>0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2026'!R74</f>
        <v>0</v>
      </c>
      <c r="AO129" s="123">
        <f t="shared" si="225"/>
        <v>0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2026'!R75</f>
        <v>0</v>
      </c>
      <c r="AO130" s="122">
        <f t="shared" si="225"/>
        <v>0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2026'!R76</f>
        <v>0</v>
      </c>
      <c r="AO131" s="123">
        <f t="shared" si="225"/>
        <v>0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2026'!R77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2026'!R78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2026'!R79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2026'!R80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2026'!R81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2026'!R82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2026'!R83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2026'!R84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2026'!R85</f>
        <v>0</v>
      </c>
      <c r="AO140" s="122">
        <f t="shared" si="225"/>
        <v>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2026'!R86</f>
        <v>0</v>
      </c>
      <c r="AO141" s="123">
        <f t="shared" si="225"/>
        <v>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2026'!R87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2026'!R88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2026'!R89</f>
        <v>0</v>
      </c>
      <c r="AO144" s="122">
        <f t="shared" si="225"/>
        <v>0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2026'!R90</f>
        <v>0</v>
      </c>
      <c r="AO145" s="123">
        <f t="shared" si="225"/>
        <v>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2026'!R91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2026'!R92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2026'!R93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2026'!R94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2026'!R95</f>
        <v>0</v>
      </c>
      <c r="AO150" s="122">
        <f t="shared" si="225"/>
        <v>0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2026'!R96</f>
        <v>0</v>
      </c>
      <c r="AO151" s="123">
        <f t="shared" si="225"/>
        <v>0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2026'!R97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2026'!R98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2026'!R99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2026'!R100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2026'!R101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2026'!R102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2026'!R103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2026'!R104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2026'!R105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2026'!R106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2026'!R107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2026'!R108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2026'!R109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2026'!R110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00B0F0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N15" sqref="AN15"/>
      <selection pane="topRight" activeCell="AN15" sqref="AN15"/>
      <selection pane="bottomLeft" activeCell="AN15" sqref="AN15"/>
      <selection pane="bottomRight" activeCell="AM1" sqref="AM1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O1" s="27"/>
      <c r="AP1" s="4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O2" s="27"/>
      <c r="AP2" s="4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O3" s="27"/>
      <c r="AP3" s="4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O4" s="27"/>
      <c r="AP4" s="4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1">
        <v>2024</v>
      </c>
      <c r="AM8" s="119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173548</v>
      </c>
      <c r="AL9" s="50">
        <f t="shared" si="1"/>
        <v>168997</v>
      </c>
      <c r="AM9" s="116">
        <f t="shared" ref="AM9:AN9" si="3">AM12+AM14+AM16+AM18+AM20+AM22+AM24+AM26+AM28+AM30+AM32+AM34+AM36+AM38+AM40+AM42+AM44+AM46+AM48+AM50+AM52+AM54</f>
        <v>71164</v>
      </c>
      <c r="AN9" s="116">
        <f t="shared" si="3"/>
        <v>137</v>
      </c>
      <c r="AO9" s="31">
        <f>SUM(D9:AN9)</f>
        <v>5176139</v>
      </c>
      <c r="AP9" s="1"/>
      <c r="AQ9" s="1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5924700</v>
      </c>
      <c r="E10" s="51">
        <f t="shared" si="4"/>
        <v>5932624</v>
      </c>
      <c r="F10" s="51">
        <f t="shared" si="4"/>
        <v>6684853</v>
      </c>
      <c r="G10" s="51">
        <f t="shared" si="4"/>
        <v>6958443</v>
      </c>
      <c r="H10" s="51">
        <f t="shared" si="4"/>
        <v>7468608</v>
      </c>
      <c r="I10" s="51">
        <f t="shared" si="4"/>
        <v>7904750</v>
      </c>
      <c r="J10" s="51">
        <f t="shared" si="4"/>
        <v>8487746</v>
      </c>
      <c r="K10" s="51">
        <f t="shared" si="4"/>
        <v>7958276</v>
      </c>
      <c r="L10" s="51">
        <f t="shared" si="4"/>
        <v>8113332</v>
      </c>
      <c r="M10" s="51">
        <f t="shared" si="4"/>
        <v>8449209</v>
      </c>
      <c r="N10" s="51">
        <f t="shared" si="4"/>
        <v>8170273</v>
      </c>
      <c r="O10" s="51">
        <f t="shared" si="4"/>
        <v>8821970</v>
      </c>
      <c r="P10" s="51">
        <f t="shared" si="4"/>
        <v>11843446</v>
      </c>
      <c r="Q10" s="51">
        <f t="shared" si="4"/>
        <v>14539668</v>
      </c>
      <c r="R10" s="51">
        <f t="shared" si="4"/>
        <v>15221677</v>
      </c>
      <c r="S10" s="51">
        <f t="shared" si="4"/>
        <v>18716122.880000003</v>
      </c>
      <c r="T10" s="51">
        <f t="shared" si="4"/>
        <v>20550951.300000001</v>
      </c>
      <c r="U10" s="51">
        <f t="shared" si="4"/>
        <v>41054373</v>
      </c>
      <c r="V10" s="51">
        <f t="shared" si="4"/>
        <v>33860807.964000002</v>
      </c>
      <c r="W10" s="51">
        <f t="shared" si="4"/>
        <v>61233652.960000008</v>
      </c>
      <c r="X10" s="51">
        <f t="shared" si="4"/>
        <v>52628163.399999999</v>
      </c>
      <c r="Y10" s="51">
        <f t="shared" si="4"/>
        <v>61721945.999999993</v>
      </c>
      <c r="Z10" s="51">
        <f t="shared" si="4"/>
        <v>46721316.269099995</v>
      </c>
      <c r="AA10" s="51">
        <f t="shared" si="4"/>
        <v>51502118.149999999</v>
      </c>
      <c r="AB10" s="51">
        <f t="shared" si="4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5">AD13+AD15+AD17+AD19+AD21+AD23+AD25+AD27+AD29+AD31+AD33+AD35+AD37+AD39+AD41+AD43+AD45+AD47+AD49+AD51+AD53+AD55</f>
        <v>69530081.693072855</v>
      </c>
      <c r="AE10" s="51">
        <f t="shared" si="5"/>
        <v>75415600.367616862</v>
      </c>
      <c r="AF10" s="51">
        <f t="shared" si="5"/>
        <v>57762342.265023611</v>
      </c>
      <c r="AG10" s="51">
        <f t="shared" si="5"/>
        <v>70962409.064053133</v>
      </c>
      <c r="AH10" s="51">
        <f t="shared" si="5"/>
        <v>80173197.386887461</v>
      </c>
      <c r="AI10" s="51">
        <f t="shared" si="5"/>
        <v>85190576.23286131</v>
      </c>
      <c r="AJ10" s="51">
        <f t="shared" si="5"/>
        <v>113863163.2563</v>
      </c>
      <c r="AK10" s="51">
        <f t="shared" ref="AK10" si="6">AK13+AK15+AK17+AK19+AK21+AK23+AK25+AK27+AK29+AK31+AK33+AK35+AK37+AK39+AK41+AK43+AK45+AK47+AK49+AK51+AK53+AK55</f>
        <v>109478051.6234</v>
      </c>
      <c r="AL10" s="51">
        <f t="shared" si="5"/>
        <v>115662558.59979999</v>
      </c>
      <c r="AM10" s="51">
        <f t="shared" ref="AM10:AN10" si="7">AM13+AM15+AM17+AM19+AM21+AM23+AM25+AM27+AM29+AM31+AM33+AM35+AM37+AM39+AM41+AM43+AM45+AM47+AM49+AM51+AM53+AM55</f>
        <v>50118854.9168</v>
      </c>
      <c r="AN10" s="51">
        <f t="shared" si="7"/>
        <v>39958</v>
      </c>
      <c r="AO10" s="33">
        <f>SUM(D10:AN10)</f>
        <v>1465458847.5150537</v>
      </c>
      <c r="AP10" s="1"/>
      <c r="AQ10" s="1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1"/>
      <c r="AQ11" s="1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L12" si="8">D67+D122</f>
        <v>7584</v>
      </c>
      <c r="E12" s="59">
        <f t="shared" si="8"/>
        <v>7637</v>
      </c>
      <c r="F12" s="59">
        <f t="shared" si="8"/>
        <v>7694</v>
      </c>
      <c r="G12" s="59">
        <f t="shared" si="8"/>
        <v>7802</v>
      </c>
      <c r="H12" s="59">
        <f t="shared" si="8"/>
        <v>7793</v>
      </c>
      <c r="I12" s="59">
        <f t="shared" si="8"/>
        <v>8245</v>
      </c>
      <c r="J12" s="59">
        <f t="shared" si="8"/>
        <v>8697</v>
      </c>
      <c r="K12" s="59">
        <f t="shared" si="8"/>
        <v>11033</v>
      </c>
      <c r="L12" s="59">
        <f t="shared" si="8"/>
        <v>10186</v>
      </c>
      <c r="M12" s="59">
        <f t="shared" si="8"/>
        <v>11535</v>
      </c>
      <c r="N12" s="59">
        <f t="shared" si="8"/>
        <v>11421</v>
      </c>
      <c r="O12" s="59">
        <f t="shared" si="8"/>
        <v>13331</v>
      </c>
      <c r="P12" s="59">
        <f t="shared" si="8"/>
        <v>12135</v>
      </c>
      <c r="Q12" s="59">
        <f t="shared" si="8"/>
        <v>13159</v>
      </c>
      <c r="R12" s="59">
        <f t="shared" si="8"/>
        <v>11825</v>
      </c>
      <c r="S12" s="59">
        <f t="shared" si="8"/>
        <v>14263</v>
      </c>
      <c r="T12" s="59">
        <f t="shared" si="8"/>
        <v>10345</v>
      </c>
      <c r="U12" s="59">
        <f t="shared" si="8"/>
        <v>8796</v>
      </c>
      <c r="V12" s="59">
        <f t="shared" si="8"/>
        <v>3494</v>
      </c>
      <c r="W12" s="59">
        <f t="shared" si="8"/>
        <v>4732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" si="11">AK67+AK122</f>
        <v>0</v>
      </c>
      <c r="AL12" s="14">
        <f t="shared" si="8"/>
        <v>0</v>
      </c>
      <c r="AM12" s="14">
        <f t="shared" ref="AM12:AN12" si="12">AM67+AM122</f>
        <v>0</v>
      </c>
      <c r="AN12" s="14">
        <f t="shared" si="12"/>
        <v>0</v>
      </c>
      <c r="AO12" s="122">
        <f>SUM(D12:AN12)</f>
        <v>191707</v>
      </c>
    </row>
    <row r="13" spans="1:43" ht="12.75" customHeight="1" x14ac:dyDescent="0.2">
      <c r="A13" s="166"/>
      <c r="B13" s="138"/>
      <c r="C13" s="46" t="s">
        <v>3</v>
      </c>
      <c r="D13" s="60">
        <f t="shared" ref="D13:AL13" si="13">D68+D123</f>
        <v>839920</v>
      </c>
      <c r="E13" s="60">
        <f t="shared" si="13"/>
        <v>847430</v>
      </c>
      <c r="F13" s="60">
        <f t="shared" si="13"/>
        <v>879760</v>
      </c>
      <c r="G13" s="60">
        <f t="shared" si="13"/>
        <v>887960</v>
      </c>
      <c r="H13" s="60">
        <f t="shared" si="13"/>
        <v>886950</v>
      </c>
      <c r="I13" s="60">
        <f t="shared" si="13"/>
        <v>1043990</v>
      </c>
      <c r="J13" s="60">
        <f t="shared" si="13"/>
        <v>1215730</v>
      </c>
      <c r="K13" s="60">
        <f t="shared" si="13"/>
        <v>1674920</v>
      </c>
      <c r="L13" s="60">
        <f t="shared" si="13"/>
        <v>1582360</v>
      </c>
      <c r="M13" s="60">
        <f t="shared" si="13"/>
        <v>1744680</v>
      </c>
      <c r="N13" s="60">
        <f t="shared" si="13"/>
        <v>1798450</v>
      </c>
      <c r="O13" s="60">
        <f t="shared" si="13"/>
        <v>2043950</v>
      </c>
      <c r="P13" s="60">
        <f t="shared" si="13"/>
        <v>2038130</v>
      </c>
      <c r="Q13" s="60">
        <f t="shared" si="13"/>
        <v>2280715</v>
      </c>
      <c r="R13" s="60">
        <f t="shared" si="13"/>
        <v>2032362</v>
      </c>
      <c r="S13" s="60">
        <f t="shared" si="13"/>
        <v>2522510</v>
      </c>
      <c r="T13" s="60">
        <f t="shared" si="13"/>
        <v>1778931</v>
      </c>
      <c r="U13" s="60">
        <f t="shared" si="13"/>
        <v>2088683</v>
      </c>
      <c r="V13" s="60">
        <f t="shared" si="13"/>
        <v>1378294.77</v>
      </c>
      <c r="W13" s="60">
        <f t="shared" si="13"/>
        <v>1882037.49</v>
      </c>
      <c r="X13" s="15">
        <f t="shared" si="13"/>
        <v>0</v>
      </c>
      <c r="Y13" s="15">
        <f t="shared" si="13"/>
        <v>0</v>
      </c>
      <c r="Z13" s="15">
        <f t="shared" si="13"/>
        <v>0</v>
      </c>
      <c r="AA13" s="15">
        <f t="shared" si="13"/>
        <v>0</v>
      </c>
      <c r="AB13" s="15">
        <f t="shared" si="13"/>
        <v>0</v>
      </c>
      <c r="AC13" s="15">
        <f t="shared" si="13"/>
        <v>0</v>
      </c>
      <c r="AD13" s="15">
        <f t="shared" si="13"/>
        <v>0</v>
      </c>
      <c r="AE13" s="15">
        <f t="shared" si="13"/>
        <v>0</v>
      </c>
      <c r="AF13" s="15">
        <f t="shared" si="13"/>
        <v>0</v>
      </c>
      <c r="AG13" s="15">
        <f t="shared" ref="AG13:AH13" si="14">AG68+AG123</f>
        <v>0</v>
      </c>
      <c r="AH13" s="15">
        <f t="shared" si="14"/>
        <v>0</v>
      </c>
      <c r="AI13" s="15">
        <f t="shared" ref="AI13:AJ13" si="15">AI68+AI123</f>
        <v>0</v>
      </c>
      <c r="AJ13" s="15">
        <f t="shared" si="15"/>
        <v>0</v>
      </c>
      <c r="AK13" s="15">
        <f t="shared" ref="AK13" si="16">AK68+AK123</f>
        <v>0</v>
      </c>
      <c r="AL13" s="15">
        <f t="shared" si="13"/>
        <v>0</v>
      </c>
      <c r="AM13" s="15">
        <f t="shared" ref="AM13:AN13" si="17">AM68+AM123</f>
        <v>0</v>
      </c>
      <c r="AN13" s="15">
        <f t="shared" si="17"/>
        <v>0</v>
      </c>
      <c r="AO13" s="123">
        <f t="shared" ref="AO13:AO55" si="18">SUM(D13:AN13)</f>
        <v>31447763.259999998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L14" si="19">D69+D124</f>
        <v>0</v>
      </c>
      <c r="E14" s="59">
        <f t="shared" si="19"/>
        <v>1020</v>
      </c>
      <c r="F14" s="59">
        <f t="shared" si="19"/>
        <v>8060</v>
      </c>
      <c r="G14" s="59">
        <f t="shared" si="19"/>
        <v>9012</v>
      </c>
      <c r="H14" s="59">
        <f t="shared" si="19"/>
        <v>11165</v>
      </c>
      <c r="I14" s="59">
        <f t="shared" si="19"/>
        <v>8499</v>
      </c>
      <c r="J14" s="59">
        <f t="shared" si="19"/>
        <v>13427</v>
      </c>
      <c r="K14" s="59">
        <f t="shared" si="19"/>
        <v>10250</v>
      </c>
      <c r="L14" s="59">
        <f t="shared" si="19"/>
        <v>11878</v>
      </c>
      <c r="M14" s="59">
        <f t="shared" si="19"/>
        <v>11618</v>
      </c>
      <c r="N14" s="59">
        <f t="shared" si="19"/>
        <v>11337</v>
      </c>
      <c r="O14" s="59">
        <f t="shared" si="19"/>
        <v>11711</v>
      </c>
      <c r="P14" s="59">
        <f t="shared" si="19"/>
        <v>10713</v>
      </c>
      <c r="Q14" s="59">
        <f t="shared" si="19"/>
        <v>11139</v>
      </c>
      <c r="R14" s="59">
        <f t="shared" si="19"/>
        <v>5029</v>
      </c>
      <c r="S14" s="59">
        <f t="shared" si="19"/>
        <v>1327</v>
      </c>
      <c r="T14" s="59">
        <f t="shared" si="19"/>
        <v>664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" si="22">AK69+AK124</f>
        <v>0</v>
      </c>
      <c r="AL14" s="14">
        <f t="shared" si="19"/>
        <v>0</v>
      </c>
      <c r="AM14" s="14">
        <f t="shared" ref="AM14:AN14" si="23">AM69+AM124</f>
        <v>457</v>
      </c>
      <c r="AN14" s="14">
        <f t="shared" si="23"/>
        <v>0</v>
      </c>
      <c r="AO14" s="122">
        <f t="shared" si="18"/>
        <v>137306</v>
      </c>
    </row>
    <row r="15" spans="1:43" ht="12.75" customHeight="1" x14ac:dyDescent="0.2">
      <c r="A15" s="166"/>
      <c r="B15" s="138"/>
      <c r="C15" s="11" t="s">
        <v>3</v>
      </c>
      <c r="D15" s="60">
        <f t="shared" ref="D15:AL15" si="24">D70+D125</f>
        <v>0</v>
      </c>
      <c r="E15" s="60">
        <f t="shared" si="24"/>
        <v>95044</v>
      </c>
      <c r="F15" s="60">
        <f t="shared" si="24"/>
        <v>638813</v>
      </c>
      <c r="G15" s="60">
        <f t="shared" si="24"/>
        <v>981333</v>
      </c>
      <c r="H15" s="60">
        <f t="shared" si="24"/>
        <v>1254358</v>
      </c>
      <c r="I15" s="60">
        <f t="shared" si="24"/>
        <v>916860</v>
      </c>
      <c r="J15" s="60">
        <f t="shared" si="24"/>
        <v>1482236</v>
      </c>
      <c r="K15" s="60">
        <f t="shared" si="24"/>
        <v>1248456</v>
      </c>
      <c r="L15" s="60">
        <f t="shared" si="24"/>
        <v>1486532</v>
      </c>
      <c r="M15" s="60">
        <f t="shared" si="24"/>
        <v>1494809</v>
      </c>
      <c r="N15" s="60">
        <f t="shared" si="24"/>
        <v>1474248</v>
      </c>
      <c r="O15" s="60">
        <f t="shared" si="24"/>
        <v>1526513</v>
      </c>
      <c r="P15" s="60">
        <f t="shared" si="24"/>
        <v>1441111</v>
      </c>
      <c r="Q15" s="60">
        <f t="shared" si="24"/>
        <v>1568994</v>
      </c>
      <c r="R15" s="60">
        <f t="shared" si="24"/>
        <v>706735</v>
      </c>
      <c r="S15" s="60">
        <f t="shared" si="24"/>
        <v>208125</v>
      </c>
      <c r="T15" s="60">
        <f t="shared" si="24"/>
        <v>124187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" si="27">AK70+AK125</f>
        <v>0</v>
      </c>
      <c r="AL15" s="15">
        <f t="shared" si="24"/>
        <v>0</v>
      </c>
      <c r="AM15" s="15">
        <f t="shared" ref="AM15:AN15" si="28">AM70+AM125</f>
        <v>662650</v>
      </c>
      <c r="AN15" s="15">
        <f t="shared" si="28"/>
        <v>0</v>
      </c>
      <c r="AO15" s="123">
        <f t="shared" si="18"/>
        <v>17311004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L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4972</v>
      </c>
      <c r="J16" s="59">
        <f t="shared" si="29"/>
        <v>7132</v>
      </c>
      <c r="K16" s="59">
        <f t="shared" si="29"/>
        <v>7298</v>
      </c>
      <c r="L16" s="59">
        <f t="shared" si="29"/>
        <v>6115</v>
      </c>
      <c r="M16" s="59">
        <f t="shared" si="29"/>
        <v>6574</v>
      </c>
      <c r="N16" s="59">
        <f t="shared" si="29"/>
        <v>7334</v>
      </c>
      <c r="O16" s="59">
        <f t="shared" si="29"/>
        <v>9826</v>
      </c>
      <c r="P16" s="59">
        <f t="shared" si="29"/>
        <v>16216</v>
      </c>
      <c r="Q16" s="59">
        <f t="shared" si="29"/>
        <v>22049</v>
      </c>
      <c r="R16" s="59">
        <f t="shared" si="29"/>
        <v>2068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" si="32">AK71+AK126</f>
        <v>0</v>
      </c>
      <c r="AL16" s="14">
        <f t="shared" si="29"/>
        <v>0</v>
      </c>
      <c r="AM16" s="14">
        <f t="shared" ref="AM16:AN16" si="33">AM71+AM126</f>
        <v>0</v>
      </c>
      <c r="AN16" s="14">
        <f t="shared" si="33"/>
        <v>0</v>
      </c>
      <c r="AO16" s="122">
        <f t="shared" si="18"/>
        <v>89584</v>
      </c>
    </row>
    <row r="17" spans="1:44" ht="12.75" customHeight="1" x14ac:dyDescent="0.2">
      <c r="A17" s="166"/>
      <c r="B17" s="138"/>
      <c r="C17" s="11" t="s">
        <v>3</v>
      </c>
      <c r="D17" s="60">
        <f t="shared" ref="D17:AL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696080</v>
      </c>
      <c r="J17" s="60">
        <f t="shared" si="34"/>
        <v>1013080</v>
      </c>
      <c r="K17" s="60">
        <f t="shared" si="34"/>
        <v>1046520</v>
      </c>
      <c r="L17" s="60">
        <f t="shared" si="34"/>
        <v>888800</v>
      </c>
      <c r="M17" s="60">
        <f t="shared" si="34"/>
        <v>951690</v>
      </c>
      <c r="N17" s="60">
        <f t="shared" si="34"/>
        <v>1063270</v>
      </c>
      <c r="O17" s="60">
        <f t="shared" si="34"/>
        <v>1418150</v>
      </c>
      <c r="P17" s="60">
        <f t="shared" si="34"/>
        <v>2008445</v>
      </c>
      <c r="Q17" s="60">
        <f t="shared" si="34"/>
        <v>2744610</v>
      </c>
      <c r="R17" s="60">
        <f t="shared" si="34"/>
        <v>252060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" si="37">AK72+AK127</f>
        <v>0</v>
      </c>
      <c r="AL17" s="15">
        <f t="shared" si="34"/>
        <v>0</v>
      </c>
      <c r="AM17" s="15">
        <f t="shared" ref="AM17:AN17" si="38">AM72+AM127</f>
        <v>0</v>
      </c>
      <c r="AN17" s="15">
        <f t="shared" si="38"/>
        <v>0</v>
      </c>
      <c r="AO17" s="123">
        <f t="shared" si="18"/>
        <v>12082705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L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2225</v>
      </c>
      <c r="P18" s="59">
        <f t="shared" si="39"/>
        <v>7646</v>
      </c>
      <c r="Q18" s="59">
        <f t="shared" si="39"/>
        <v>19118</v>
      </c>
      <c r="R18" s="59">
        <f t="shared" si="39"/>
        <v>28372</v>
      </c>
      <c r="S18" s="59">
        <f t="shared" si="39"/>
        <v>33611</v>
      </c>
      <c r="T18" s="59">
        <f t="shared" si="39"/>
        <v>35586</v>
      </c>
      <c r="U18" s="59">
        <f t="shared" si="39"/>
        <v>54343</v>
      </c>
      <c r="V18" s="59">
        <f t="shared" si="39"/>
        <v>53572</v>
      </c>
      <c r="W18" s="59">
        <f t="shared" si="39"/>
        <v>64997</v>
      </c>
      <c r="X18" s="14">
        <f t="shared" si="39"/>
        <v>80244</v>
      </c>
      <c r="Y18" s="14">
        <f t="shared" si="39"/>
        <v>77445</v>
      </c>
      <c r="Z18" s="14">
        <f t="shared" si="39"/>
        <v>16711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" si="42">AK73+AK128</f>
        <v>0</v>
      </c>
      <c r="AL18" s="14">
        <f t="shared" si="39"/>
        <v>0</v>
      </c>
      <c r="AM18" s="14">
        <f t="shared" ref="AM18:AN18" si="43">AM73+AM128</f>
        <v>0</v>
      </c>
      <c r="AN18" s="14">
        <f t="shared" si="43"/>
        <v>0</v>
      </c>
      <c r="AO18" s="122">
        <f t="shared" si="18"/>
        <v>473870</v>
      </c>
    </row>
    <row r="19" spans="1:44" ht="12.75" customHeight="1" x14ac:dyDescent="0.2">
      <c r="A19" s="166"/>
      <c r="B19" s="138"/>
      <c r="C19" s="11" t="s">
        <v>3</v>
      </c>
      <c r="D19" s="60">
        <f t="shared" ref="D19:AL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597655</v>
      </c>
      <c r="P19" s="60">
        <f t="shared" si="44"/>
        <v>2055585</v>
      </c>
      <c r="Q19" s="60">
        <f t="shared" si="44"/>
        <v>5443842</v>
      </c>
      <c r="R19" s="60">
        <f t="shared" si="44"/>
        <v>8044893</v>
      </c>
      <c r="S19" s="60">
        <f t="shared" si="44"/>
        <v>9600779</v>
      </c>
      <c r="T19" s="60">
        <f t="shared" si="44"/>
        <v>11415640.300000001</v>
      </c>
      <c r="U19" s="60">
        <f t="shared" si="44"/>
        <v>22915881</v>
      </c>
      <c r="V19" s="60">
        <f t="shared" si="44"/>
        <v>22526317.574000001</v>
      </c>
      <c r="W19" s="60">
        <f t="shared" si="44"/>
        <v>33394954</v>
      </c>
      <c r="X19" s="15">
        <f t="shared" si="44"/>
        <v>40956578.399999999</v>
      </c>
      <c r="Y19" s="15">
        <f t="shared" si="44"/>
        <v>43437754.739999995</v>
      </c>
      <c r="Z19" s="15">
        <f t="shared" si="44"/>
        <v>9783478.6590999998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" si="47">AK74+AK129</f>
        <v>0</v>
      </c>
      <c r="AL19" s="15">
        <f t="shared" si="44"/>
        <v>0</v>
      </c>
      <c r="AM19" s="15">
        <f t="shared" ref="AM19:AN19" si="48">AM74+AM129</f>
        <v>0</v>
      </c>
      <c r="AN19" s="15">
        <f t="shared" si="48"/>
        <v>0</v>
      </c>
      <c r="AO19" s="123">
        <f t="shared" si="18"/>
        <v>210173358.67309999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L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33976</v>
      </c>
      <c r="AA20" s="14">
        <f t="shared" si="49"/>
        <v>38771</v>
      </c>
      <c r="AB20" s="14">
        <f t="shared" si="49"/>
        <v>24438</v>
      </c>
      <c r="AC20" s="14">
        <f t="shared" si="49"/>
        <v>27403</v>
      </c>
      <c r="AD20" s="14">
        <f t="shared" si="49"/>
        <v>20976</v>
      </c>
      <c r="AE20" s="14">
        <f t="shared" si="49"/>
        <v>29997</v>
      </c>
      <c r="AF20" s="14">
        <f t="shared" si="49"/>
        <v>20701</v>
      </c>
      <c r="AG20" s="14">
        <f t="shared" ref="AG20:AH20" si="50">AG75+AG130</f>
        <v>24023</v>
      </c>
      <c r="AH20" s="14">
        <f t="shared" si="50"/>
        <v>21956</v>
      </c>
      <c r="AI20" s="14">
        <f t="shared" ref="AI20:AJ25" si="51">AI75+AI130</f>
        <v>33191</v>
      </c>
      <c r="AJ20" s="14">
        <f t="shared" si="51"/>
        <v>42531</v>
      </c>
      <c r="AK20" s="14">
        <f t="shared" ref="AK20" si="52">AK75+AK130</f>
        <v>38456</v>
      </c>
      <c r="AL20" s="14">
        <f t="shared" si="49"/>
        <v>36256</v>
      </c>
      <c r="AM20" s="14">
        <f t="shared" ref="AM20:AN20" si="53">AM75+AM130</f>
        <v>12581</v>
      </c>
      <c r="AN20" s="14">
        <f t="shared" si="53"/>
        <v>0</v>
      </c>
      <c r="AO20" s="122">
        <f t="shared" si="18"/>
        <v>405256</v>
      </c>
      <c r="AQ20" s="61"/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19651531.43</v>
      </c>
      <c r="AA21" s="15">
        <f t="shared" si="54"/>
        <v>26046124</v>
      </c>
      <c r="AB21" s="15">
        <f t="shared" si="54"/>
        <v>18916672.444716915</v>
      </c>
      <c r="AC21" s="15">
        <f t="shared" si="54"/>
        <v>25749477.623421591</v>
      </c>
      <c r="AD21" s="15">
        <f t="shared" si="54"/>
        <v>20220356.61507285</v>
      </c>
      <c r="AE21" s="15">
        <f t="shared" si="54"/>
        <v>29743012.94861687</v>
      </c>
      <c r="AF21" s="15">
        <f t="shared" si="54"/>
        <v>20460697.120023623</v>
      </c>
      <c r="AG21" s="15">
        <f t="shared" ref="AG21:AH21" si="55">AG76+AG131</f>
        <v>25542843.850053124</v>
      </c>
      <c r="AH21" s="15">
        <f t="shared" si="55"/>
        <v>24584552.347327463</v>
      </c>
      <c r="AI21" s="15">
        <f t="shared" si="51"/>
        <v>39287237.016113959</v>
      </c>
      <c r="AJ21" s="15">
        <f t="shared" si="51"/>
        <v>64251941.739299998</v>
      </c>
      <c r="AK21" s="15">
        <f t="shared" ref="AK21" si="56">AK76+AK131</f>
        <v>63226830.001800001</v>
      </c>
      <c r="AL21" s="15">
        <f t="shared" ref="AL21:AM25" si="57">AL76+AL131</f>
        <v>64947747.526799992</v>
      </c>
      <c r="AM21" s="15">
        <f t="shared" si="57"/>
        <v>26136424.3169</v>
      </c>
      <c r="AN21" s="15">
        <f t="shared" ref="AN21" si="58">AN76+AN131</f>
        <v>0</v>
      </c>
      <c r="AO21" s="123">
        <f t="shared" si="18"/>
        <v>468765448.98014641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9">D77+D132</f>
        <v>0</v>
      </c>
      <c r="E22" s="59">
        <f t="shared" si="59"/>
        <v>0</v>
      </c>
      <c r="F22" s="59">
        <f t="shared" si="59"/>
        <v>0</v>
      </c>
      <c r="G22" s="59">
        <f t="shared" si="59"/>
        <v>0</v>
      </c>
      <c r="H22" s="59">
        <f t="shared" si="59"/>
        <v>0</v>
      </c>
      <c r="I22" s="59">
        <f t="shared" si="59"/>
        <v>0</v>
      </c>
      <c r="J22" s="59">
        <f t="shared" si="59"/>
        <v>0</v>
      </c>
      <c r="K22" s="59">
        <f t="shared" si="59"/>
        <v>0</v>
      </c>
      <c r="L22" s="59">
        <f t="shared" si="59"/>
        <v>0</v>
      </c>
      <c r="M22" s="59">
        <f t="shared" si="59"/>
        <v>0</v>
      </c>
      <c r="N22" s="59">
        <f t="shared" si="59"/>
        <v>0</v>
      </c>
      <c r="O22" s="59">
        <f t="shared" si="59"/>
        <v>0</v>
      </c>
      <c r="P22" s="59">
        <f t="shared" si="59"/>
        <v>0</v>
      </c>
      <c r="Q22" s="59">
        <f t="shared" si="59"/>
        <v>0</v>
      </c>
      <c r="R22" s="59">
        <f t="shared" si="59"/>
        <v>0</v>
      </c>
      <c r="S22" s="59">
        <f t="shared" si="59"/>
        <v>0</v>
      </c>
      <c r="T22" s="59">
        <f t="shared" si="59"/>
        <v>0</v>
      </c>
      <c r="U22" s="59">
        <f t="shared" si="59"/>
        <v>0</v>
      </c>
      <c r="V22" s="59">
        <f t="shared" si="59"/>
        <v>0</v>
      </c>
      <c r="W22" s="59">
        <f t="shared" si="59"/>
        <v>0</v>
      </c>
      <c r="X22" s="14">
        <f t="shared" si="59"/>
        <v>0</v>
      </c>
      <c r="Y22" s="14">
        <f t="shared" si="59"/>
        <v>0</v>
      </c>
      <c r="Z22" s="14">
        <f t="shared" si="59"/>
        <v>0</v>
      </c>
      <c r="AA22" s="14">
        <f t="shared" si="59"/>
        <v>0</v>
      </c>
      <c r="AB22" s="14">
        <f t="shared" si="59"/>
        <v>0</v>
      </c>
      <c r="AC22" s="14">
        <f t="shared" si="59"/>
        <v>0</v>
      </c>
      <c r="AD22" s="14">
        <f t="shared" si="59"/>
        <v>3643</v>
      </c>
      <c r="AE22" s="17">
        <f t="shared" si="59"/>
        <v>3821</v>
      </c>
      <c r="AF22" s="17">
        <f t="shared" si="59"/>
        <v>5387</v>
      </c>
      <c r="AG22" s="17">
        <f t="shared" si="59"/>
        <v>3765</v>
      </c>
      <c r="AH22" s="17">
        <f t="shared" si="59"/>
        <v>3000</v>
      </c>
      <c r="AI22" s="17">
        <f t="shared" si="51"/>
        <v>1408</v>
      </c>
      <c r="AJ22" s="17">
        <f t="shared" si="51"/>
        <v>1932</v>
      </c>
      <c r="AK22" s="17">
        <f t="shared" ref="AK22" si="60">AK77+AK132</f>
        <v>2928</v>
      </c>
      <c r="AL22" s="17">
        <f t="shared" si="57"/>
        <v>2764</v>
      </c>
      <c r="AM22" s="17">
        <f t="shared" si="57"/>
        <v>1536</v>
      </c>
      <c r="AN22" s="17">
        <f t="shared" ref="AN22" si="61">AN77+AN132</f>
        <v>0</v>
      </c>
      <c r="AO22" s="122">
        <f t="shared" si="18"/>
        <v>30184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2">D78+D133</f>
        <v>0</v>
      </c>
      <c r="E23" s="60">
        <f t="shared" si="62"/>
        <v>0</v>
      </c>
      <c r="F23" s="60">
        <f t="shared" si="62"/>
        <v>0</v>
      </c>
      <c r="G23" s="60">
        <f t="shared" si="62"/>
        <v>0</v>
      </c>
      <c r="H23" s="60">
        <f t="shared" si="62"/>
        <v>0</v>
      </c>
      <c r="I23" s="60">
        <f t="shared" si="62"/>
        <v>0</v>
      </c>
      <c r="J23" s="60">
        <f t="shared" si="62"/>
        <v>0</v>
      </c>
      <c r="K23" s="60">
        <f t="shared" si="62"/>
        <v>0</v>
      </c>
      <c r="L23" s="60">
        <f t="shared" si="62"/>
        <v>0</v>
      </c>
      <c r="M23" s="60">
        <f t="shared" si="62"/>
        <v>0</v>
      </c>
      <c r="N23" s="60">
        <f t="shared" si="62"/>
        <v>0</v>
      </c>
      <c r="O23" s="60">
        <f t="shared" si="62"/>
        <v>0</v>
      </c>
      <c r="P23" s="60">
        <f t="shared" si="62"/>
        <v>0</v>
      </c>
      <c r="Q23" s="60">
        <f t="shared" si="62"/>
        <v>0</v>
      </c>
      <c r="R23" s="60">
        <f t="shared" si="62"/>
        <v>0</v>
      </c>
      <c r="S23" s="60">
        <f t="shared" si="62"/>
        <v>0</v>
      </c>
      <c r="T23" s="60">
        <f t="shared" si="62"/>
        <v>0</v>
      </c>
      <c r="U23" s="60">
        <f t="shared" si="62"/>
        <v>0</v>
      </c>
      <c r="V23" s="60">
        <f t="shared" si="62"/>
        <v>0</v>
      </c>
      <c r="W23" s="60">
        <f t="shared" si="62"/>
        <v>0</v>
      </c>
      <c r="X23" s="15">
        <f t="shared" si="62"/>
        <v>0</v>
      </c>
      <c r="Y23" s="15">
        <f t="shared" si="62"/>
        <v>0</v>
      </c>
      <c r="Z23" s="15">
        <f t="shared" si="62"/>
        <v>0</v>
      </c>
      <c r="AA23" s="15">
        <f t="shared" si="62"/>
        <v>0</v>
      </c>
      <c r="AB23" s="15">
        <f t="shared" si="62"/>
        <v>0</v>
      </c>
      <c r="AC23" s="15">
        <f t="shared" si="62"/>
        <v>0</v>
      </c>
      <c r="AD23" s="15">
        <f t="shared" si="62"/>
        <v>4459747.7200000016</v>
      </c>
      <c r="AE23" s="18">
        <f t="shared" si="62"/>
        <v>4607187.25</v>
      </c>
      <c r="AF23" s="18">
        <f t="shared" si="62"/>
        <v>4495546.5410000002</v>
      </c>
      <c r="AG23" s="18">
        <f t="shared" si="62"/>
        <v>3298940.469</v>
      </c>
      <c r="AH23" s="18">
        <f t="shared" si="62"/>
        <v>3841136.8210000005</v>
      </c>
      <c r="AI23" s="18">
        <f t="shared" si="51"/>
        <v>2353458.8309000004</v>
      </c>
      <c r="AJ23" s="18">
        <f t="shared" si="51"/>
        <v>3565946.4440000001</v>
      </c>
      <c r="AK23" s="18">
        <f t="shared" ref="AK23" si="63">AK78+AK133</f>
        <v>5607969.7400000012</v>
      </c>
      <c r="AL23" s="18">
        <f t="shared" si="57"/>
        <v>5916848.9100000001</v>
      </c>
      <c r="AM23" s="18">
        <f t="shared" si="57"/>
        <v>3254946.5348</v>
      </c>
      <c r="AN23" s="18">
        <f t="shared" ref="AN23" si="64">AN78+AN133</f>
        <v>0</v>
      </c>
      <c r="AO23" s="123">
        <f t="shared" si="18"/>
        <v>41401729.26070001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5">D79+D134</f>
        <v>28000</v>
      </c>
      <c r="E24" s="59">
        <f t="shared" si="65"/>
        <v>28663</v>
      </c>
      <c r="F24" s="59">
        <f t="shared" si="65"/>
        <v>29461</v>
      </c>
      <c r="G24" s="59">
        <f t="shared" si="65"/>
        <v>30359</v>
      </c>
      <c r="H24" s="59">
        <f t="shared" si="65"/>
        <v>29948</v>
      </c>
      <c r="I24" s="59">
        <f t="shared" si="65"/>
        <v>29546</v>
      </c>
      <c r="J24" s="59">
        <f t="shared" si="65"/>
        <v>28517</v>
      </c>
      <c r="K24" s="59">
        <f t="shared" si="65"/>
        <v>24364</v>
      </c>
      <c r="L24" s="59">
        <f t="shared" si="65"/>
        <v>24740</v>
      </c>
      <c r="M24" s="59">
        <f t="shared" si="65"/>
        <v>22011</v>
      </c>
      <c r="N24" s="59">
        <f t="shared" si="65"/>
        <v>21546</v>
      </c>
      <c r="O24" s="59">
        <f t="shared" si="65"/>
        <v>14962</v>
      </c>
      <c r="P24" s="59">
        <f t="shared" si="65"/>
        <v>10667</v>
      </c>
      <c r="Q24" s="59">
        <f t="shared" si="65"/>
        <v>7186</v>
      </c>
      <c r="R24" s="59">
        <f t="shared" si="65"/>
        <v>14</v>
      </c>
      <c r="S24" s="59">
        <f t="shared" si="65"/>
        <v>0</v>
      </c>
      <c r="T24" s="59">
        <f t="shared" si="65"/>
        <v>0</v>
      </c>
      <c r="U24" s="59">
        <f t="shared" si="65"/>
        <v>0</v>
      </c>
      <c r="V24" s="59">
        <f t="shared" si="65"/>
        <v>0</v>
      </c>
      <c r="W24" s="59">
        <f t="shared" si="65"/>
        <v>0</v>
      </c>
      <c r="X24" s="59">
        <f t="shared" si="65"/>
        <v>0</v>
      </c>
      <c r="Y24" s="59">
        <f t="shared" si="65"/>
        <v>0</v>
      </c>
      <c r="Z24" s="59">
        <f t="shared" si="65"/>
        <v>0</v>
      </c>
      <c r="AA24" s="59">
        <f t="shared" si="65"/>
        <v>0</v>
      </c>
      <c r="AB24" s="59">
        <f t="shared" si="65"/>
        <v>0</v>
      </c>
      <c r="AC24" s="59">
        <f t="shared" si="65"/>
        <v>0</v>
      </c>
      <c r="AD24" s="59">
        <f t="shared" si="65"/>
        <v>0</v>
      </c>
      <c r="AE24" s="59">
        <f t="shared" si="65"/>
        <v>0</v>
      </c>
      <c r="AF24" s="59">
        <f t="shared" si="65"/>
        <v>0</v>
      </c>
      <c r="AG24" s="59">
        <f t="shared" si="65"/>
        <v>0</v>
      </c>
      <c r="AH24" s="59">
        <f t="shared" si="65"/>
        <v>0</v>
      </c>
      <c r="AI24" s="59">
        <f t="shared" si="51"/>
        <v>0</v>
      </c>
      <c r="AJ24" s="59">
        <f t="shared" si="51"/>
        <v>0</v>
      </c>
      <c r="AK24" s="59">
        <f t="shared" ref="AK24" si="66">AK79+AK134</f>
        <v>0</v>
      </c>
      <c r="AL24" s="59">
        <f t="shared" si="57"/>
        <v>0</v>
      </c>
      <c r="AM24" s="59">
        <f t="shared" si="57"/>
        <v>0</v>
      </c>
      <c r="AN24" s="59">
        <f t="shared" ref="AN24" si="67">AN79+AN134</f>
        <v>0</v>
      </c>
      <c r="AO24" s="125">
        <f t="shared" si="18"/>
        <v>329984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8">D80+D135</f>
        <v>3794660</v>
      </c>
      <c r="E25" s="60">
        <f t="shared" si="68"/>
        <v>3741850</v>
      </c>
      <c r="F25" s="60">
        <f t="shared" si="68"/>
        <v>3834280</v>
      </c>
      <c r="G25" s="60">
        <f t="shared" si="68"/>
        <v>3856590</v>
      </c>
      <c r="H25" s="60">
        <f t="shared" si="68"/>
        <v>3682550</v>
      </c>
      <c r="I25" s="60">
        <f t="shared" si="68"/>
        <v>3645490</v>
      </c>
      <c r="J25" s="60">
        <f t="shared" si="68"/>
        <v>3288060</v>
      </c>
      <c r="K25" s="60">
        <f t="shared" si="68"/>
        <v>2894550</v>
      </c>
      <c r="L25" s="60">
        <f t="shared" si="68"/>
        <v>2954590</v>
      </c>
      <c r="M25" s="60">
        <f t="shared" si="68"/>
        <v>2600290</v>
      </c>
      <c r="N25" s="60">
        <f t="shared" si="68"/>
        <v>2524330</v>
      </c>
      <c r="O25" s="60">
        <f t="shared" si="68"/>
        <v>1833150</v>
      </c>
      <c r="P25" s="60">
        <f t="shared" si="68"/>
        <v>1247420</v>
      </c>
      <c r="Q25" s="60">
        <f t="shared" si="68"/>
        <v>912270</v>
      </c>
      <c r="R25" s="60">
        <f t="shared" si="68"/>
        <v>2800</v>
      </c>
      <c r="S25" s="60">
        <f t="shared" si="68"/>
        <v>0</v>
      </c>
      <c r="T25" s="60">
        <f t="shared" si="68"/>
        <v>0</v>
      </c>
      <c r="U25" s="60">
        <f t="shared" si="68"/>
        <v>0</v>
      </c>
      <c r="V25" s="60">
        <f t="shared" si="68"/>
        <v>0</v>
      </c>
      <c r="W25" s="60">
        <f t="shared" si="68"/>
        <v>0</v>
      </c>
      <c r="X25" s="60">
        <f t="shared" si="68"/>
        <v>0</v>
      </c>
      <c r="Y25" s="60">
        <f t="shared" si="68"/>
        <v>0</v>
      </c>
      <c r="Z25" s="60">
        <f t="shared" si="68"/>
        <v>0</v>
      </c>
      <c r="AA25" s="60">
        <f t="shared" si="68"/>
        <v>0</v>
      </c>
      <c r="AB25" s="60">
        <f t="shared" si="68"/>
        <v>0</v>
      </c>
      <c r="AC25" s="60">
        <f t="shared" si="68"/>
        <v>0</v>
      </c>
      <c r="AD25" s="60">
        <f t="shared" si="68"/>
        <v>0</v>
      </c>
      <c r="AE25" s="60">
        <f t="shared" si="68"/>
        <v>0</v>
      </c>
      <c r="AF25" s="60">
        <f t="shared" si="68"/>
        <v>0</v>
      </c>
      <c r="AG25" s="60">
        <f t="shared" si="68"/>
        <v>0</v>
      </c>
      <c r="AH25" s="60">
        <f t="shared" si="68"/>
        <v>0</v>
      </c>
      <c r="AI25" s="60">
        <f t="shared" si="51"/>
        <v>0</v>
      </c>
      <c r="AJ25" s="60">
        <f t="shared" si="51"/>
        <v>0</v>
      </c>
      <c r="AK25" s="60">
        <f t="shared" ref="AK25" si="69">AK80+AK135</f>
        <v>0</v>
      </c>
      <c r="AL25" s="60">
        <f t="shared" si="57"/>
        <v>0</v>
      </c>
      <c r="AM25" s="60">
        <f t="shared" si="57"/>
        <v>0</v>
      </c>
      <c r="AN25" s="60">
        <f t="shared" ref="AN25" si="70">AN80+AN135</f>
        <v>0</v>
      </c>
      <c r="AO25" s="126">
        <f t="shared" si="18"/>
        <v>40812880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L26" si="71">D81+D136</f>
        <v>15759</v>
      </c>
      <c r="E26" s="59">
        <f t="shared" si="71"/>
        <v>15255</v>
      </c>
      <c r="F26" s="59">
        <f t="shared" si="71"/>
        <v>16257</v>
      </c>
      <c r="G26" s="59">
        <f t="shared" si="71"/>
        <v>15035</v>
      </c>
      <c r="H26" s="59">
        <f t="shared" si="71"/>
        <v>18079</v>
      </c>
      <c r="I26" s="59">
        <f t="shared" si="71"/>
        <v>17545</v>
      </c>
      <c r="J26" s="59">
        <f t="shared" si="71"/>
        <v>16246</v>
      </c>
      <c r="K26" s="59">
        <f t="shared" si="71"/>
        <v>11901</v>
      </c>
      <c r="L26" s="59">
        <f t="shared" si="71"/>
        <v>12659</v>
      </c>
      <c r="M26" s="59">
        <f t="shared" si="71"/>
        <v>17211</v>
      </c>
      <c r="N26" s="59">
        <f t="shared" si="71"/>
        <v>13571</v>
      </c>
      <c r="O26" s="59">
        <f t="shared" si="71"/>
        <v>14157</v>
      </c>
      <c r="P26" s="59">
        <f t="shared" si="71"/>
        <v>31692</v>
      </c>
      <c r="Q26" s="59">
        <f t="shared" si="71"/>
        <v>14721</v>
      </c>
      <c r="R26" s="59">
        <f t="shared" si="71"/>
        <v>4204</v>
      </c>
      <c r="S26" s="59">
        <f t="shared" si="71"/>
        <v>3782</v>
      </c>
      <c r="T26" s="59">
        <f t="shared" si="71"/>
        <v>1488</v>
      </c>
      <c r="U26" s="59">
        <f t="shared" si="71"/>
        <v>0</v>
      </c>
      <c r="V26" s="59">
        <f t="shared" si="71"/>
        <v>0</v>
      </c>
      <c r="W26" s="59">
        <f t="shared" si="71"/>
        <v>0</v>
      </c>
      <c r="X26" s="14">
        <f t="shared" si="71"/>
        <v>0</v>
      </c>
      <c r="Y26" s="14">
        <f t="shared" si="71"/>
        <v>0</v>
      </c>
      <c r="Z26" s="14">
        <f t="shared" si="71"/>
        <v>0</v>
      </c>
      <c r="AA26" s="14">
        <f t="shared" si="71"/>
        <v>0</v>
      </c>
      <c r="AB26" s="14">
        <f t="shared" si="71"/>
        <v>0</v>
      </c>
      <c r="AC26" s="14">
        <f t="shared" si="71"/>
        <v>0</v>
      </c>
      <c r="AD26" s="14">
        <f t="shared" si="71"/>
        <v>0</v>
      </c>
      <c r="AE26" s="14">
        <f t="shared" si="71"/>
        <v>0</v>
      </c>
      <c r="AF26" s="14">
        <f t="shared" si="71"/>
        <v>0</v>
      </c>
      <c r="AG26" s="14">
        <f t="shared" ref="AG26:AH26" si="72">AG81+AG136</f>
        <v>0</v>
      </c>
      <c r="AH26" s="14">
        <f t="shared" si="72"/>
        <v>0</v>
      </c>
      <c r="AI26" s="14">
        <f t="shared" ref="AI26:AJ26" si="73">AI81+AI136</f>
        <v>0</v>
      </c>
      <c r="AJ26" s="14">
        <f t="shared" si="73"/>
        <v>0</v>
      </c>
      <c r="AK26" s="14">
        <f t="shared" ref="AK26" si="74">AK81+AK136</f>
        <v>0</v>
      </c>
      <c r="AL26" s="14">
        <f t="shared" si="71"/>
        <v>0</v>
      </c>
      <c r="AM26" s="14">
        <f t="shared" ref="AM26:AN26" si="75">AM81+AM136</f>
        <v>0</v>
      </c>
      <c r="AN26" s="14">
        <f t="shared" si="75"/>
        <v>0</v>
      </c>
      <c r="AO26" s="122">
        <f t="shared" si="18"/>
        <v>239562</v>
      </c>
    </row>
    <row r="27" spans="1:44" ht="12.75" customHeight="1" x14ac:dyDescent="0.2">
      <c r="A27" s="153"/>
      <c r="B27" s="138"/>
      <c r="C27" s="11" t="s">
        <v>3</v>
      </c>
      <c r="D27" s="60">
        <f t="shared" ref="D27:AL27" si="76">D82+D137</f>
        <v>1290120</v>
      </c>
      <c r="E27" s="60">
        <f t="shared" si="76"/>
        <v>1248300</v>
      </c>
      <c r="F27" s="60">
        <f t="shared" si="76"/>
        <v>1332000</v>
      </c>
      <c r="G27" s="60">
        <f t="shared" si="76"/>
        <v>1232560</v>
      </c>
      <c r="H27" s="60">
        <f t="shared" si="76"/>
        <v>1644750</v>
      </c>
      <c r="I27" s="60">
        <f t="shared" si="76"/>
        <v>1602330</v>
      </c>
      <c r="J27" s="60">
        <f t="shared" si="76"/>
        <v>1488420</v>
      </c>
      <c r="K27" s="60">
        <f t="shared" si="76"/>
        <v>1083090</v>
      </c>
      <c r="L27" s="60">
        <f t="shared" si="76"/>
        <v>1157980</v>
      </c>
      <c r="M27" s="60">
        <f t="shared" si="76"/>
        <v>1550420</v>
      </c>
      <c r="N27" s="60">
        <f t="shared" si="76"/>
        <v>1178895</v>
      </c>
      <c r="O27" s="60">
        <f t="shared" si="76"/>
        <v>1259152</v>
      </c>
      <c r="P27" s="60">
        <f t="shared" si="76"/>
        <v>2852034</v>
      </c>
      <c r="Q27" s="60">
        <f t="shared" si="76"/>
        <v>1306450</v>
      </c>
      <c r="R27" s="60">
        <f t="shared" si="76"/>
        <v>361880</v>
      </c>
      <c r="S27" s="60">
        <f t="shared" si="76"/>
        <v>297590</v>
      </c>
      <c r="T27" s="60">
        <f t="shared" si="76"/>
        <v>122870</v>
      </c>
      <c r="U27" s="60">
        <f t="shared" si="76"/>
        <v>0</v>
      </c>
      <c r="V27" s="60">
        <f t="shared" si="76"/>
        <v>0</v>
      </c>
      <c r="W27" s="60">
        <f t="shared" si="76"/>
        <v>0</v>
      </c>
      <c r="X27" s="15">
        <f t="shared" si="76"/>
        <v>0</v>
      </c>
      <c r="Y27" s="15">
        <f t="shared" si="76"/>
        <v>0</v>
      </c>
      <c r="Z27" s="15">
        <f t="shared" si="76"/>
        <v>0</v>
      </c>
      <c r="AA27" s="15">
        <f t="shared" si="76"/>
        <v>0</v>
      </c>
      <c r="AB27" s="15">
        <f t="shared" si="76"/>
        <v>0</v>
      </c>
      <c r="AC27" s="15">
        <f t="shared" si="76"/>
        <v>0</v>
      </c>
      <c r="AD27" s="15">
        <f t="shared" si="76"/>
        <v>0</v>
      </c>
      <c r="AE27" s="15">
        <f t="shared" si="76"/>
        <v>0</v>
      </c>
      <c r="AF27" s="15">
        <f t="shared" si="76"/>
        <v>0</v>
      </c>
      <c r="AG27" s="15">
        <f t="shared" ref="AG27:AH27" si="77">AG82+AG137</f>
        <v>0</v>
      </c>
      <c r="AH27" s="15">
        <f t="shared" si="77"/>
        <v>0</v>
      </c>
      <c r="AI27" s="15">
        <f t="shared" ref="AI27:AJ27" si="78">AI82+AI137</f>
        <v>0</v>
      </c>
      <c r="AJ27" s="15">
        <f t="shared" si="78"/>
        <v>0</v>
      </c>
      <c r="AK27" s="15">
        <f t="shared" ref="AK27" si="79">AK82+AK137</f>
        <v>0</v>
      </c>
      <c r="AL27" s="15">
        <f t="shared" si="76"/>
        <v>0</v>
      </c>
      <c r="AM27" s="15">
        <f t="shared" ref="AM27:AN27" si="80">AM82+AM137</f>
        <v>0</v>
      </c>
      <c r="AN27" s="15">
        <f t="shared" si="80"/>
        <v>0</v>
      </c>
      <c r="AO27" s="123">
        <f t="shared" si="18"/>
        <v>21008841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L28" si="81">D83+D138</f>
        <v>0</v>
      </c>
      <c r="E28" s="59">
        <f t="shared" si="81"/>
        <v>0</v>
      </c>
      <c r="F28" s="59">
        <f t="shared" si="81"/>
        <v>0</v>
      </c>
      <c r="G28" s="59">
        <f t="shared" si="81"/>
        <v>0</v>
      </c>
      <c r="H28" s="59">
        <f t="shared" si="81"/>
        <v>0</v>
      </c>
      <c r="I28" s="59">
        <f t="shared" si="81"/>
        <v>0</v>
      </c>
      <c r="J28" s="59">
        <f t="shared" si="81"/>
        <v>2</v>
      </c>
      <c r="K28" s="59">
        <f t="shared" si="81"/>
        <v>97</v>
      </c>
      <c r="L28" s="59">
        <f t="shared" si="81"/>
        <v>388</v>
      </c>
      <c r="M28" s="59">
        <f t="shared" si="81"/>
        <v>954</v>
      </c>
      <c r="N28" s="59">
        <f t="shared" si="81"/>
        <v>1130</v>
      </c>
      <c r="O28" s="59">
        <f t="shared" si="81"/>
        <v>1184</v>
      </c>
      <c r="P28" s="59">
        <f t="shared" si="81"/>
        <v>1706</v>
      </c>
      <c r="Q28" s="59">
        <f t="shared" si="81"/>
        <v>2444</v>
      </c>
      <c r="R28" s="59">
        <f t="shared" si="81"/>
        <v>2069</v>
      </c>
      <c r="S28" s="59">
        <f t="shared" si="81"/>
        <v>3244</v>
      </c>
      <c r="T28" s="59">
        <f t="shared" si="81"/>
        <v>4112</v>
      </c>
      <c r="U28" s="59">
        <f t="shared" si="81"/>
        <v>4000</v>
      </c>
      <c r="V28" s="59">
        <f t="shared" si="81"/>
        <v>3079</v>
      </c>
      <c r="W28" s="59">
        <f t="shared" si="81"/>
        <v>1650</v>
      </c>
      <c r="X28" s="14">
        <f t="shared" si="81"/>
        <v>343</v>
      </c>
      <c r="Y28" s="14">
        <f t="shared" si="81"/>
        <v>871</v>
      </c>
      <c r="Z28" s="14">
        <f t="shared" si="81"/>
        <v>812</v>
      </c>
      <c r="AA28" s="14">
        <f t="shared" si="81"/>
        <v>875</v>
      </c>
      <c r="AB28" s="14">
        <f t="shared" si="81"/>
        <v>1000</v>
      </c>
      <c r="AC28" s="14">
        <f t="shared" si="81"/>
        <v>1500</v>
      </c>
      <c r="AD28" s="14">
        <f t="shared" si="81"/>
        <v>1374</v>
      </c>
      <c r="AE28" s="14">
        <f t="shared" si="81"/>
        <v>1685</v>
      </c>
      <c r="AF28" s="14">
        <f t="shared" si="81"/>
        <v>1700</v>
      </c>
      <c r="AG28" s="14">
        <f t="shared" ref="AG28:AH28" si="82">AG83+AG138</f>
        <v>1700</v>
      </c>
      <c r="AH28" s="14">
        <f t="shared" si="82"/>
        <v>1700</v>
      </c>
      <c r="AI28" s="14">
        <f t="shared" ref="AI28:AJ28" si="83">AI83+AI138</f>
        <v>3000</v>
      </c>
      <c r="AJ28" s="14">
        <f t="shared" si="83"/>
        <v>3000</v>
      </c>
      <c r="AK28" s="14">
        <f t="shared" ref="AK28" si="84">AK83+AK138</f>
        <v>2375</v>
      </c>
      <c r="AL28" s="14">
        <f t="shared" si="81"/>
        <v>1736</v>
      </c>
      <c r="AM28" s="14">
        <f t="shared" ref="AM28:AN28" si="85">AM83+AM138</f>
        <v>2393</v>
      </c>
      <c r="AN28" s="14">
        <f t="shared" si="85"/>
        <v>137</v>
      </c>
      <c r="AO28" s="122">
        <f t="shared" si="18"/>
        <v>52260</v>
      </c>
    </row>
    <row r="29" spans="1:44" ht="12.75" customHeight="1" x14ac:dyDescent="0.2">
      <c r="A29" s="153"/>
      <c r="B29" s="138"/>
      <c r="C29" s="11" t="s">
        <v>3</v>
      </c>
      <c r="D29" s="60">
        <f t="shared" ref="D29:AL29" si="86">D84+D139</f>
        <v>0</v>
      </c>
      <c r="E29" s="60">
        <f t="shared" si="86"/>
        <v>0</v>
      </c>
      <c r="F29" s="60">
        <f t="shared" si="86"/>
        <v>0</v>
      </c>
      <c r="G29" s="60">
        <f t="shared" si="86"/>
        <v>0</v>
      </c>
      <c r="H29" s="60">
        <f t="shared" si="86"/>
        <v>0</v>
      </c>
      <c r="I29" s="60">
        <f t="shared" si="86"/>
        <v>0</v>
      </c>
      <c r="J29" s="60">
        <f t="shared" si="86"/>
        <v>220</v>
      </c>
      <c r="K29" s="60">
        <f t="shared" si="86"/>
        <v>10740</v>
      </c>
      <c r="L29" s="60">
        <f t="shared" si="86"/>
        <v>43070</v>
      </c>
      <c r="M29" s="60">
        <f t="shared" si="86"/>
        <v>107320</v>
      </c>
      <c r="N29" s="60">
        <f t="shared" si="86"/>
        <v>131080</v>
      </c>
      <c r="O29" s="60">
        <f t="shared" si="86"/>
        <v>143400</v>
      </c>
      <c r="P29" s="60">
        <f t="shared" si="86"/>
        <v>200721</v>
      </c>
      <c r="Q29" s="60">
        <f t="shared" si="86"/>
        <v>282787</v>
      </c>
      <c r="R29" s="60">
        <f t="shared" si="86"/>
        <v>231622</v>
      </c>
      <c r="S29" s="60">
        <f t="shared" si="86"/>
        <v>401584.88</v>
      </c>
      <c r="T29" s="60">
        <f t="shared" si="86"/>
        <v>528923</v>
      </c>
      <c r="U29" s="60">
        <f t="shared" si="86"/>
        <v>553198</v>
      </c>
      <c r="V29" s="60">
        <f t="shared" si="86"/>
        <v>485394.62</v>
      </c>
      <c r="W29" s="60">
        <f t="shared" si="86"/>
        <v>271042.38</v>
      </c>
      <c r="X29" s="15">
        <f t="shared" si="86"/>
        <v>61071</v>
      </c>
      <c r="Y29" s="15">
        <f t="shared" si="86"/>
        <v>169007</v>
      </c>
      <c r="Z29" s="15">
        <f t="shared" si="86"/>
        <v>153178.99</v>
      </c>
      <c r="AA29" s="15">
        <f t="shared" si="86"/>
        <v>232385.9</v>
      </c>
      <c r="AB29" s="15">
        <f t="shared" si="86"/>
        <v>286135.66000000003</v>
      </c>
      <c r="AC29" s="15">
        <f t="shared" si="86"/>
        <v>431483.11</v>
      </c>
      <c r="AD29" s="15">
        <f t="shared" si="86"/>
        <v>440615.78</v>
      </c>
      <c r="AE29" s="15">
        <f t="shared" si="86"/>
        <v>596722.01</v>
      </c>
      <c r="AF29" s="15">
        <f t="shared" si="86"/>
        <v>570137.65000000014</v>
      </c>
      <c r="AG29" s="15">
        <f t="shared" ref="AG29:AH29" si="87">AG84+AG139</f>
        <v>552038.03</v>
      </c>
      <c r="AH29" s="15">
        <f t="shared" si="87"/>
        <v>554701</v>
      </c>
      <c r="AI29" s="15">
        <f t="shared" ref="AI29:AJ29" si="88">AI84+AI139</f>
        <v>959789</v>
      </c>
      <c r="AJ29" s="15">
        <f t="shared" si="88"/>
        <v>954195</v>
      </c>
      <c r="AK29" s="15">
        <f t="shared" ref="AK29" si="89">AK84+AK139</f>
        <v>745228.26</v>
      </c>
      <c r="AL29" s="15">
        <f t="shared" si="86"/>
        <v>541401</v>
      </c>
      <c r="AM29" s="15">
        <f t="shared" ref="AM29:AN29" si="90">AM84+AM139</f>
        <v>719174</v>
      </c>
      <c r="AN29" s="15">
        <f t="shared" si="90"/>
        <v>39958</v>
      </c>
      <c r="AO29" s="123">
        <f t="shared" si="18"/>
        <v>11398324.270000001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L30" si="91">D85+D140</f>
        <v>0</v>
      </c>
      <c r="E30" s="59">
        <f t="shared" si="91"/>
        <v>0</v>
      </c>
      <c r="F30" s="59">
        <f t="shared" si="91"/>
        <v>0</v>
      </c>
      <c r="G30" s="59">
        <f t="shared" si="91"/>
        <v>0</v>
      </c>
      <c r="H30" s="59">
        <f t="shared" si="91"/>
        <v>0</v>
      </c>
      <c r="I30" s="59">
        <f t="shared" si="91"/>
        <v>0</v>
      </c>
      <c r="J30" s="59">
        <f t="shared" si="91"/>
        <v>0</v>
      </c>
      <c r="K30" s="59">
        <f t="shared" si="91"/>
        <v>0</v>
      </c>
      <c r="L30" s="59">
        <f t="shared" si="91"/>
        <v>0</v>
      </c>
      <c r="M30" s="59">
        <f t="shared" si="91"/>
        <v>0</v>
      </c>
      <c r="N30" s="59">
        <f t="shared" si="91"/>
        <v>0</v>
      </c>
      <c r="O30" s="59">
        <f t="shared" si="91"/>
        <v>0</v>
      </c>
      <c r="P30" s="59">
        <f t="shared" si="91"/>
        <v>0</v>
      </c>
      <c r="Q30" s="59">
        <f t="shared" si="91"/>
        <v>0</v>
      </c>
      <c r="R30" s="59">
        <f t="shared" si="91"/>
        <v>30070</v>
      </c>
      <c r="S30" s="59">
        <f t="shared" si="91"/>
        <v>45196</v>
      </c>
      <c r="T30" s="59">
        <f t="shared" si="91"/>
        <v>48343</v>
      </c>
      <c r="U30" s="59">
        <f t="shared" si="91"/>
        <v>58820</v>
      </c>
      <c r="V30" s="59">
        <f t="shared" si="91"/>
        <v>27554</v>
      </c>
      <c r="W30" s="59">
        <f t="shared" si="91"/>
        <v>22780</v>
      </c>
      <c r="X30" s="14">
        <f t="shared" si="91"/>
        <v>25188</v>
      </c>
      <c r="Y30" s="14">
        <f t="shared" si="91"/>
        <v>7846</v>
      </c>
      <c r="Z30" s="14">
        <f t="shared" si="91"/>
        <v>0</v>
      </c>
      <c r="AA30" s="14">
        <f t="shared" si="91"/>
        <v>0</v>
      </c>
      <c r="AB30" s="14">
        <f t="shared" si="91"/>
        <v>0</v>
      </c>
      <c r="AC30" s="14">
        <f t="shared" si="91"/>
        <v>0</v>
      </c>
      <c r="AD30" s="14">
        <f t="shared" si="91"/>
        <v>0</v>
      </c>
      <c r="AE30" s="14">
        <f t="shared" si="91"/>
        <v>0</v>
      </c>
      <c r="AF30" s="14">
        <f t="shared" si="91"/>
        <v>0</v>
      </c>
      <c r="AG30" s="14">
        <f t="shared" ref="AG30:AH30" si="92">AG85+AG140</f>
        <v>0</v>
      </c>
      <c r="AH30" s="14">
        <f t="shared" si="92"/>
        <v>0</v>
      </c>
      <c r="AI30" s="14">
        <f t="shared" ref="AI30:AJ30" si="93">AI85+AI140</f>
        <v>0</v>
      </c>
      <c r="AJ30" s="14">
        <f t="shared" si="93"/>
        <v>0</v>
      </c>
      <c r="AK30" s="14">
        <f t="shared" ref="AK30" si="94">AK85+AK140</f>
        <v>0</v>
      </c>
      <c r="AL30" s="14">
        <f t="shared" si="91"/>
        <v>0</v>
      </c>
      <c r="AM30" s="14">
        <f t="shared" ref="AM30:AN30" si="95">AM85+AM140</f>
        <v>0</v>
      </c>
      <c r="AN30" s="14">
        <f t="shared" si="95"/>
        <v>0</v>
      </c>
      <c r="AO30" s="122">
        <f t="shared" si="18"/>
        <v>265797</v>
      </c>
    </row>
    <row r="31" spans="1:44" ht="12.75" customHeight="1" x14ac:dyDescent="0.2">
      <c r="A31" s="153"/>
      <c r="B31" s="138"/>
      <c r="C31" s="11" t="s">
        <v>3</v>
      </c>
      <c r="D31" s="60">
        <f t="shared" ref="D31:AL31" si="96">D86+D141</f>
        <v>0</v>
      </c>
      <c r="E31" s="60">
        <f t="shared" si="96"/>
        <v>0</v>
      </c>
      <c r="F31" s="60">
        <f t="shared" si="96"/>
        <v>0</v>
      </c>
      <c r="G31" s="60">
        <f t="shared" si="96"/>
        <v>0</v>
      </c>
      <c r="H31" s="60">
        <f t="shared" si="96"/>
        <v>0</v>
      </c>
      <c r="I31" s="60">
        <f t="shared" si="96"/>
        <v>0</v>
      </c>
      <c r="J31" s="60">
        <f t="shared" si="96"/>
        <v>0</v>
      </c>
      <c r="K31" s="60">
        <f t="shared" si="96"/>
        <v>0</v>
      </c>
      <c r="L31" s="60">
        <f t="shared" si="96"/>
        <v>0</v>
      </c>
      <c r="M31" s="60">
        <f t="shared" si="96"/>
        <v>0</v>
      </c>
      <c r="N31" s="60">
        <f t="shared" si="96"/>
        <v>0</v>
      </c>
      <c r="O31" s="60">
        <f t="shared" si="96"/>
        <v>0</v>
      </c>
      <c r="P31" s="60">
        <f t="shared" si="96"/>
        <v>0</v>
      </c>
      <c r="Q31" s="60">
        <f t="shared" si="96"/>
        <v>0</v>
      </c>
      <c r="R31" s="60">
        <f t="shared" si="96"/>
        <v>3578997</v>
      </c>
      <c r="S31" s="60">
        <f t="shared" si="96"/>
        <v>5259105</v>
      </c>
      <c r="T31" s="60">
        <f t="shared" si="96"/>
        <v>5625690</v>
      </c>
      <c r="U31" s="60">
        <f t="shared" si="96"/>
        <v>8781131</v>
      </c>
      <c r="V31" s="60">
        <f t="shared" si="96"/>
        <v>4599600</v>
      </c>
      <c r="W31" s="60">
        <f t="shared" si="96"/>
        <v>4101958.75</v>
      </c>
      <c r="X31" s="15">
        <f t="shared" si="96"/>
        <v>4539633</v>
      </c>
      <c r="Y31" s="15">
        <f t="shared" si="96"/>
        <v>2704818</v>
      </c>
      <c r="Z31" s="15">
        <f t="shared" si="96"/>
        <v>0</v>
      </c>
      <c r="AA31" s="15">
        <f t="shared" si="96"/>
        <v>0</v>
      </c>
      <c r="AB31" s="15">
        <f t="shared" si="96"/>
        <v>0</v>
      </c>
      <c r="AC31" s="15">
        <f t="shared" si="96"/>
        <v>0</v>
      </c>
      <c r="AD31" s="15">
        <f t="shared" si="96"/>
        <v>0</v>
      </c>
      <c r="AE31" s="15">
        <f t="shared" si="96"/>
        <v>0</v>
      </c>
      <c r="AF31" s="15">
        <f t="shared" si="96"/>
        <v>0</v>
      </c>
      <c r="AG31" s="15">
        <f t="shared" ref="AG31:AH31" si="97">AG86+AG141</f>
        <v>0</v>
      </c>
      <c r="AH31" s="15">
        <f t="shared" si="97"/>
        <v>0</v>
      </c>
      <c r="AI31" s="15">
        <f t="shared" ref="AI31:AJ31" si="98">AI86+AI141</f>
        <v>0</v>
      </c>
      <c r="AJ31" s="15">
        <f t="shared" si="98"/>
        <v>0</v>
      </c>
      <c r="AK31" s="15">
        <f t="shared" ref="AK31" si="99">AK86+AK141</f>
        <v>0</v>
      </c>
      <c r="AL31" s="15">
        <f t="shared" si="96"/>
        <v>0</v>
      </c>
      <c r="AM31" s="15">
        <f t="shared" ref="AM31:AN31" si="100">AM86+AM141</f>
        <v>0</v>
      </c>
      <c r="AN31" s="15">
        <f t="shared" si="100"/>
        <v>0</v>
      </c>
      <c r="AO31" s="123">
        <f t="shared" si="18"/>
        <v>39190932.75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L32" si="101">D87+D142</f>
        <v>0</v>
      </c>
      <c r="E32" s="59">
        <f t="shared" si="101"/>
        <v>0</v>
      </c>
      <c r="F32" s="59">
        <f t="shared" si="101"/>
        <v>0</v>
      </c>
      <c r="G32" s="59">
        <f t="shared" si="101"/>
        <v>0</v>
      </c>
      <c r="H32" s="59">
        <f t="shared" si="101"/>
        <v>0</v>
      </c>
      <c r="I32" s="59">
        <f t="shared" si="101"/>
        <v>0</v>
      </c>
      <c r="J32" s="59">
        <f t="shared" si="101"/>
        <v>0</v>
      </c>
      <c r="K32" s="59">
        <f t="shared" si="101"/>
        <v>0</v>
      </c>
      <c r="L32" s="59">
        <f t="shared" si="101"/>
        <v>0</v>
      </c>
      <c r="M32" s="59">
        <f t="shared" si="101"/>
        <v>0</v>
      </c>
      <c r="N32" s="59">
        <f t="shared" si="101"/>
        <v>0</v>
      </c>
      <c r="O32" s="59">
        <f t="shared" si="101"/>
        <v>0</v>
      </c>
      <c r="P32" s="59">
        <f t="shared" si="101"/>
        <v>0</v>
      </c>
      <c r="Q32" s="59">
        <f t="shared" si="101"/>
        <v>0</v>
      </c>
      <c r="R32" s="59">
        <f t="shared" si="101"/>
        <v>0</v>
      </c>
      <c r="S32" s="59">
        <f t="shared" si="101"/>
        <v>0</v>
      </c>
      <c r="T32" s="59">
        <f t="shared" si="101"/>
        <v>0</v>
      </c>
      <c r="U32" s="59">
        <f t="shared" si="101"/>
        <v>0</v>
      </c>
      <c r="V32" s="59">
        <f t="shared" si="101"/>
        <v>0</v>
      </c>
      <c r="W32" s="59">
        <f t="shared" si="101"/>
        <v>37491</v>
      </c>
      <c r="X32" s="14">
        <f t="shared" si="101"/>
        <v>0</v>
      </c>
      <c r="Y32" s="14">
        <f t="shared" si="101"/>
        <v>0</v>
      </c>
      <c r="Z32" s="14">
        <f t="shared" si="101"/>
        <v>0</v>
      </c>
      <c r="AA32" s="14">
        <f t="shared" si="101"/>
        <v>0</v>
      </c>
      <c r="AB32" s="14">
        <f t="shared" si="101"/>
        <v>0</v>
      </c>
      <c r="AC32" s="14">
        <f t="shared" si="101"/>
        <v>0</v>
      </c>
      <c r="AD32" s="14">
        <f t="shared" si="101"/>
        <v>0</v>
      </c>
      <c r="AE32" s="14">
        <f t="shared" si="101"/>
        <v>0</v>
      </c>
      <c r="AF32" s="14">
        <f t="shared" si="101"/>
        <v>0</v>
      </c>
      <c r="AG32" s="14">
        <f t="shared" ref="AG32:AH32" si="102">AG87+AG142</f>
        <v>0</v>
      </c>
      <c r="AH32" s="14">
        <f t="shared" si="102"/>
        <v>0</v>
      </c>
      <c r="AI32" s="14">
        <f t="shared" ref="AI32:AJ32" si="103">AI87+AI142</f>
        <v>0</v>
      </c>
      <c r="AJ32" s="14">
        <f t="shared" si="103"/>
        <v>0</v>
      </c>
      <c r="AK32" s="14">
        <f t="shared" ref="AK32" si="104">AK87+AK142</f>
        <v>0</v>
      </c>
      <c r="AL32" s="14">
        <f t="shared" si="101"/>
        <v>0</v>
      </c>
      <c r="AM32" s="14">
        <f t="shared" ref="AM32:AN32" si="105">AM87+AM142</f>
        <v>0</v>
      </c>
      <c r="AN32" s="14">
        <f t="shared" si="105"/>
        <v>0</v>
      </c>
      <c r="AO32" s="122">
        <f t="shared" si="18"/>
        <v>37491</v>
      </c>
    </row>
    <row r="33" spans="1:41" ht="12.75" customHeight="1" x14ac:dyDescent="0.2">
      <c r="A33" s="153"/>
      <c r="B33" s="138"/>
      <c r="C33" s="11" t="s">
        <v>3</v>
      </c>
      <c r="D33" s="60">
        <f t="shared" ref="D33:AL33" si="106">D88+D143</f>
        <v>0</v>
      </c>
      <c r="E33" s="60">
        <f t="shared" si="106"/>
        <v>0</v>
      </c>
      <c r="F33" s="60">
        <f t="shared" si="106"/>
        <v>0</v>
      </c>
      <c r="G33" s="60">
        <f t="shared" si="106"/>
        <v>0</v>
      </c>
      <c r="H33" s="60">
        <f t="shared" si="106"/>
        <v>0</v>
      </c>
      <c r="I33" s="60">
        <f t="shared" si="106"/>
        <v>0</v>
      </c>
      <c r="J33" s="60">
        <f t="shared" si="106"/>
        <v>0</v>
      </c>
      <c r="K33" s="60">
        <f t="shared" si="106"/>
        <v>0</v>
      </c>
      <c r="L33" s="60">
        <f t="shared" si="106"/>
        <v>0</v>
      </c>
      <c r="M33" s="60">
        <f t="shared" si="106"/>
        <v>0</v>
      </c>
      <c r="N33" s="60">
        <f t="shared" si="106"/>
        <v>0</v>
      </c>
      <c r="O33" s="60">
        <f t="shared" si="106"/>
        <v>0</v>
      </c>
      <c r="P33" s="60">
        <f t="shared" si="106"/>
        <v>0</v>
      </c>
      <c r="Q33" s="60">
        <f t="shared" si="106"/>
        <v>0</v>
      </c>
      <c r="R33" s="60">
        <f t="shared" si="106"/>
        <v>0</v>
      </c>
      <c r="S33" s="60">
        <f t="shared" si="106"/>
        <v>0</v>
      </c>
      <c r="T33" s="60">
        <f t="shared" si="106"/>
        <v>0</v>
      </c>
      <c r="U33" s="60">
        <f t="shared" si="106"/>
        <v>0</v>
      </c>
      <c r="V33" s="60">
        <f t="shared" si="106"/>
        <v>0</v>
      </c>
      <c r="W33" s="60">
        <f t="shared" si="106"/>
        <v>15084960</v>
      </c>
      <c r="X33" s="15">
        <f t="shared" si="106"/>
        <v>0</v>
      </c>
      <c r="Y33" s="15">
        <f t="shared" si="106"/>
        <v>0</v>
      </c>
      <c r="Z33" s="15">
        <f t="shared" si="106"/>
        <v>0</v>
      </c>
      <c r="AA33" s="15">
        <f t="shared" si="106"/>
        <v>0</v>
      </c>
      <c r="AB33" s="15">
        <f t="shared" si="106"/>
        <v>0</v>
      </c>
      <c r="AC33" s="15">
        <f t="shared" si="106"/>
        <v>0</v>
      </c>
      <c r="AD33" s="15">
        <f t="shared" si="106"/>
        <v>0</v>
      </c>
      <c r="AE33" s="15">
        <f t="shared" si="106"/>
        <v>0</v>
      </c>
      <c r="AF33" s="15">
        <f t="shared" si="106"/>
        <v>0</v>
      </c>
      <c r="AG33" s="15">
        <f t="shared" ref="AG33:AH33" si="107">AG88+AG143</f>
        <v>0</v>
      </c>
      <c r="AH33" s="15">
        <f t="shared" si="107"/>
        <v>0</v>
      </c>
      <c r="AI33" s="15">
        <f t="shared" ref="AI33:AJ33" si="108">AI88+AI143</f>
        <v>0</v>
      </c>
      <c r="AJ33" s="15">
        <f t="shared" si="108"/>
        <v>0</v>
      </c>
      <c r="AK33" s="15">
        <f t="shared" ref="AK33" si="109">AK88+AK143</f>
        <v>0</v>
      </c>
      <c r="AL33" s="15">
        <f t="shared" si="106"/>
        <v>0</v>
      </c>
      <c r="AM33" s="15">
        <f t="shared" ref="AM33:AN33" si="110">AM88+AM143</f>
        <v>0</v>
      </c>
      <c r="AN33" s="15">
        <f t="shared" si="110"/>
        <v>0</v>
      </c>
      <c r="AO33" s="123">
        <f t="shared" si="18"/>
        <v>15084960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L34" si="111">D89+D144</f>
        <v>0</v>
      </c>
      <c r="E34" s="59">
        <f t="shared" si="111"/>
        <v>0</v>
      </c>
      <c r="F34" s="59">
        <f t="shared" si="111"/>
        <v>0</v>
      </c>
      <c r="G34" s="59">
        <f t="shared" si="111"/>
        <v>0</v>
      </c>
      <c r="H34" s="59">
        <f t="shared" si="111"/>
        <v>0</v>
      </c>
      <c r="I34" s="59">
        <f t="shared" si="111"/>
        <v>0</v>
      </c>
      <c r="J34" s="59">
        <f t="shared" si="111"/>
        <v>0</v>
      </c>
      <c r="K34" s="59">
        <f t="shared" si="111"/>
        <v>0</v>
      </c>
      <c r="L34" s="59">
        <f t="shared" si="111"/>
        <v>0</v>
      </c>
      <c r="M34" s="59">
        <f t="shared" si="111"/>
        <v>0</v>
      </c>
      <c r="N34" s="59">
        <f t="shared" si="111"/>
        <v>0</v>
      </c>
      <c r="O34" s="59">
        <f t="shared" si="111"/>
        <v>0</v>
      </c>
      <c r="P34" s="59">
        <f t="shared" si="111"/>
        <v>0</v>
      </c>
      <c r="Q34" s="59">
        <f t="shared" si="111"/>
        <v>0</v>
      </c>
      <c r="R34" s="59">
        <f t="shared" si="111"/>
        <v>0</v>
      </c>
      <c r="S34" s="59">
        <f t="shared" si="111"/>
        <v>0</v>
      </c>
      <c r="T34" s="59">
        <f t="shared" si="111"/>
        <v>0</v>
      </c>
      <c r="U34" s="59">
        <f t="shared" si="111"/>
        <v>0</v>
      </c>
      <c r="V34" s="59">
        <f t="shared" si="111"/>
        <v>0</v>
      </c>
      <c r="W34" s="59">
        <f t="shared" si="111"/>
        <v>0</v>
      </c>
      <c r="X34" s="14">
        <f t="shared" si="111"/>
        <v>0</v>
      </c>
      <c r="Y34" s="14">
        <f t="shared" si="111"/>
        <v>33148</v>
      </c>
      <c r="Z34" s="14">
        <f t="shared" si="111"/>
        <v>41787</v>
      </c>
      <c r="AA34" s="14">
        <f t="shared" si="111"/>
        <v>48698</v>
      </c>
      <c r="AB34" s="14">
        <f t="shared" si="111"/>
        <v>37948</v>
      </c>
      <c r="AC34" s="14">
        <f t="shared" si="111"/>
        <v>36528</v>
      </c>
      <c r="AD34" s="14">
        <f t="shared" si="111"/>
        <v>25062</v>
      </c>
      <c r="AE34" s="14">
        <f t="shared" si="111"/>
        <v>19842</v>
      </c>
      <c r="AF34" s="14">
        <f t="shared" si="111"/>
        <v>18310</v>
      </c>
      <c r="AG34" s="14">
        <f t="shared" ref="AG34:AH34" si="112">AG89+AG144</f>
        <v>17824</v>
      </c>
      <c r="AH34" s="14">
        <f t="shared" si="112"/>
        <v>20267</v>
      </c>
      <c r="AI34" s="14">
        <f t="shared" ref="AI34:AJ34" si="113">AI89+AI144</f>
        <v>15506</v>
      </c>
      <c r="AJ34" s="14">
        <f t="shared" si="113"/>
        <v>18183</v>
      </c>
      <c r="AK34" s="14">
        <f t="shared" ref="AK34" si="114">AK89+AK144</f>
        <v>19494</v>
      </c>
      <c r="AL34" s="14">
        <f t="shared" si="111"/>
        <v>23340</v>
      </c>
      <c r="AM34" s="14">
        <f t="shared" ref="AM34:AN34" si="115">AM89+AM144</f>
        <v>8072</v>
      </c>
      <c r="AN34" s="14">
        <f t="shared" si="115"/>
        <v>0</v>
      </c>
      <c r="AO34" s="122">
        <f t="shared" si="18"/>
        <v>384009</v>
      </c>
    </row>
    <row r="35" spans="1:41" ht="19.5" customHeight="1" x14ac:dyDescent="0.2">
      <c r="A35" s="153"/>
      <c r="B35" s="138"/>
      <c r="C35" s="11" t="s">
        <v>3</v>
      </c>
      <c r="D35" s="60">
        <f t="shared" ref="D35:AL35" si="116">D90+D145</f>
        <v>0</v>
      </c>
      <c r="E35" s="60">
        <f t="shared" si="116"/>
        <v>0</v>
      </c>
      <c r="F35" s="60">
        <f t="shared" si="116"/>
        <v>0</v>
      </c>
      <c r="G35" s="60">
        <f t="shared" si="116"/>
        <v>0</v>
      </c>
      <c r="H35" s="60">
        <f t="shared" si="116"/>
        <v>0</v>
      </c>
      <c r="I35" s="60">
        <f t="shared" si="116"/>
        <v>0</v>
      </c>
      <c r="J35" s="60">
        <f t="shared" si="116"/>
        <v>0</v>
      </c>
      <c r="K35" s="60">
        <f t="shared" si="116"/>
        <v>0</v>
      </c>
      <c r="L35" s="60">
        <f t="shared" si="116"/>
        <v>0</v>
      </c>
      <c r="M35" s="60">
        <f t="shared" si="116"/>
        <v>0</v>
      </c>
      <c r="N35" s="60">
        <f t="shared" si="116"/>
        <v>0</v>
      </c>
      <c r="O35" s="60">
        <f t="shared" si="116"/>
        <v>0</v>
      </c>
      <c r="P35" s="60">
        <f t="shared" si="116"/>
        <v>0</v>
      </c>
      <c r="Q35" s="60">
        <f t="shared" si="116"/>
        <v>0</v>
      </c>
      <c r="R35" s="60">
        <f t="shared" si="116"/>
        <v>0</v>
      </c>
      <c r="S35" s="60">
        <f t="shared" si="116"/>
        <v>0</v>
      </c>
      <c r="T35" s="60">
        <f t="shared" si="116"/>
        <v>0</v>
      </c>
      <c r="U35" s="60">
        <f t="shared" si="116"/>
        <v>0</v>
      </c>
      <c r="V35" s="60">
        <f t="shared" si="116"/>
        <v>0</v>
      </c>
      <c r="W35" s="60">
        <f t="shared" si="116"/>
        <v>0</v>
      </c>
      <c r="X35" s="15">
        <f t="shared" si="116"/>
        <v>0</v>
      </c>
      <c r="Y35" s="15">
        <f t="shared" si="116"/>
        <v>9016617</v>
      </c>
      <c r="Z35" s="15">
        <f t="shared" si="116"/>
        <v>11601496.219999999</v>
      </c>
      <c r="AA35" s="15">
        <f t="shared" si="116"/>
        <v>16303383.390000001</v>
      </c>
      <c r="AB35" s="15">
        <f t="shared" si="116"/>
        <v>13675033.73</v>
      </c>
      <c r="AC35" s="15">
        <f t="shared" si="116"/>
        <v>13725210.469999999</v>
      </c>
      <c r="AD35" s="15">
        <f t="shared" si="116"/>
        <v>10416172.83</v>
      </c>
      <c r="AE35" s="15">
        <f t="shared" si="116"/>
        <v>8430974.3949999996</v>
      </c>
      <c r="AF35" s="15">
        <f t="shared" si="116"/>
        <v>7566194.7999999998</v>
      </c>
      <c r="AG35" s="15">
        <f t="shared" ref="AG35:AH35" si="117">AG90+AG145</f>
        <v>7338340</v>
      </c>
      <c r="AH35" s="15">
        <f t="shared" si="117"/>
        <v>7910709.1600000001</v>
      </c>
      <c r="AI35" s="15">
        <f t="shared" ref="AI35:AJ35" si="118">AI90+AI145</f>
        <v>7161440</v>
      </c>
      <c r="AJ35" s="15">
        <f t="shared" si="118"/>
        <v>8196559</v>
      </c>
      <c r="AK35" s="15">
        <f t="shared" ref="AK35" si="119">AK90+AK145</f>
        <v>9261893.1099999994</v>
      </c>
      <c r="AL35" s="15">
        <f t="shared" si="116"/>
        <v>11628368.42</v>
      </c>
      <c r="AM35" s="15">
        <f t="shared" ref="AM35:AN35" si="120">AM90+AM145</f>
        <v>3553570</v>
      </c>
      <c r="AN35" s="15">
        <f t="shared" si="120"/>
        <v>0</v>
      </c>
      <c r="AO35" s="123">
        <f t="shared" si="18"/>
        <v>145785962.52499998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L36" si="121">D91+D146</f>
        <v>0</v>
      </c>
      <c r="E36" s="59">
        <f t="shared" si="121"/>
        <v>0</v>
      </c>
      <c r="F36" s="59">
        <f t="shared" si="121"/>
        <v>0</v>
      </c>
      <c r="G36" s="59">
        <f t="shared" si="121"/>
        <v>0</v>
      </c>
      <c r="H36" s="59">
        <f t="shared" si="121"/>
        <v>0</v>
      </c>
      <c r="I36" s="59">
        <f t="shared" si="121"/>
        <v>0</v>
      </c>
      <c r="J36" s="59">
        <f t="shared" si="121"/>
        <v>0</v>
      </c>
      <c r="K36" s="59">
        <f t="shared" si="121"/>
        <v>0</v>
      </c>
      <c r="L36" s="59">
        <f t="shared" si="121"/>
        <v>0</v>
      </c>
      <c r="M36" s="59">
        <f t="shared" si="121"/>
        <v>0</v>
      </c>
      <c r="N36" s="59">
        <f t="shared" si="121"/>
        <v>0</v>
      </c>
      <c r="O36" s="59">
        <f t="shared" si="121"/>
        <v>0</v>
      </c>
      <c r="P36" s="59">
        <f t="shared" si="121"/>
        <v>0</v>
      </c>
      <c r="Q36" s="59">
        <f t="shared" si="121"/>
        <v>0</v>
      </c>
      <c r="R36" s="59">
        <f t="shared" si="121"/>
        <v>0</v>
      </c>
      <c r="S36" s="59">
        <f t="shared" si="121"/>
        <v>0</v>
      </c>
      <c r="T36" s="59">
        <f t="shared" si="121"/>
        <v>0</v>
      </c>
      <c r="U36" s="59">
        <f t="shared" si="121"/>
        <v>0</v>
      </c>
      <c r="V36" s="59">
        <f t="shared" si="121"/>
        <v>0</v>
      </c>
      <c r="W36" s="59">
        <f t="shared" si="121"/>
        <v>0</v>
      </c>
      <c r="X36" s="14">
        <f t="shared" si="121"/>
        <v>0</v>
      </c>
      <c r="Y36" s="14">
        <f t="shared" si="121"/>
        <v>0</v>
      </c>
      <c r="Z36" s="14">
        <f t="shared" si="121"/>
        <v>0</v>
      </c>
      <c r="AA36" s="14">
        <f t="shared" si="121"/>
        <v>0</v>
      </c>
      <c r="AB36" s="14">
        <f t="shared" si="121"/>
        <v>0</v>
      </c>
      <c r="AC36" s="14">
        <f t="shared" si="121"/>
        <v>50462</v>
      </c>
      <c r="AD36" s="14">
        <f t="shared" si="121"/>
        <v>0</v>
      </c>
      <c r="AE36" s="14">
        <f t="shared" si="121"/>
        <v>0</v>
      </c>
      <c r="AF36" s="14">
        <f t="shared" si="121"/>
        <v>0</v>
      </c>
      <c r="AG36" s="14">
        <f t="shared" ref="AG36:AH36" si="122">AG91+AG146</f>
        <v>0</v>
      </c>
      <c r="AH36" s="14">
        <f t="shared" si="122"/>
        <v>0</v>
      </c>
      <c r="AI36" s="14">
        <f t="shared" ref="AI36:AJ36" si="123">AI91+AI146</f>
        <v>0</v>
      </c>
      <c r="AJ36" s="14">
        <f t="shared" si="123"/>
        <v>0</v>
      </c>
      <c r="AK36" s="14">
        <f t="shared" ref="AK36" si="124">AK91+AK146</f>
        <v>0</v>
      </c>
      <c r="AL36" s="14">
        <f t="shared" si="121"/>
        <v>0</v>
      </c>
      <c r="AM36" s="14">
        <f t="shared" ref="AM36:AN36" si="125">AM91+AM146</f>
        <v>0</v>
      </c>
      <c r="AN36" s="14">
        <f t="shared" si="125"/>
        <v>0</v>
      </c>
      <c r="AO36" s="122">
        <f t="shared" si="18"/>
        <v>50462</v>
      </c>
    </row>
    <row r="37" spans="1:41" ht="12.75" customHeight="1" x14ac:dyDescent="0.2">
      <c r="A37" s="153"/>
      <c r="B37" s="138"/>
      <c r="C37" s="11" t="s">
        <v>3</v>
      </c>
      <c r="D37" s="60">
        <f t="shared" ref="D37:AL37" si="126">D92+D147</f>
        <v>0</v>
      </c>
      <c r="E37" s="60">
        <f t="shared" si="126"/>
        <v>0</v>
      </c>
      <c r="F37" s="60">
        <f t="shared" si="126"/>
        <v>0</v>
      </c>
      <c r="G37" s="60">
        <f t="shared" si="126"/>
        <v>0</v>
      </c>
      <c r="H37" s="60">
        <f t="shared" si="126"/>
        <v>0</v>
      </c>
      <c r="I37" s="60">
        <f t="shared" si="126"/>
        <v>0</v>
      </c>
      <c r="J37" s="60">
        <f t="shared" si="126"/>
        <v>0</v>
      </c>
      <c r="K37" s="60">
        <f t="shared" si="126"/>
        <v>0</v>
      </c>
      <c r="L37" s="60">
        <f t="shared" si="126"/>
        <v>0</v>
      </c>
      <c r="M37" s="60">
        <f t="shared" si="126"/>
        <v>0</v>
      </c>
      <c r="N37" s="60">
        <f t="shared" si="126"/>
        <v>0</v>
      </c>
      <c r="O37" s="60">
        <f t="shared" si="126"/>
        <v>0</v>
      </c>
      <c r="P37" s="60">
        <f t="shared" si="126"/>
        <v>0</v>
      </c>
      <c r="Q37" s="60">
        <f t="shared" si="126"/>
        <v>0</v>
      </c>
      <c r="R37" s="60">
        <f t="shared" si="126"/>
        <v>0</v>
      </c>
      <c r="S37" s="60">
        <f t="shared" si="126"/>
        <v>0</v>
      </c>
      <c r="T37" s="60">
        <f t="shared" si="126"/>
        <v>0</v>
      </c>
      <c r="U37" s="60">
        <f t="shared" si="126"/>
        <v>0</v>
      </c>
      <c r="V37" s="60">
        <f t="shared" si="126"/>
        <v>0</v>
      </c>
      <c r="W37" s="60">
        <f t="shared" si="126"/>
        <v>0</v>
      </c>
      <c r="X37" s="15">
        <f t="shared" si="126"/>
        <v>0</v>
      </c>
      <c r="Y37" s="15">
        <f t="shared" si="126"/>
        <v>0</v>
      </c>
      <c r="Z37" s="15">
        <f t="shared" si="126"/>
        <v>0</v>
      </c>
      <c r="AA37" s="15">
        <f t="shared" si="126"/>
        <v>0</v>
      </c>
      <c r="AB37" s="15">
        <f t="shared" si="126"/>
        <v>0</v>
      </c>
      <c r="AC37" s="15">
        <f t="shared" si="126"/>
        <v>20992192</v>
      </c>
      <c r="AD37" s="15">
        <f t="shared" si="126"/>
        <v>0</v>
      </c>
      <c r="AE37" s="15">
        <f t="shared" si="126"/>
        <v>0</v>
      </c>
      <c r="AF37" s="15">
        <f t="shared" si="126"/>
        <v>0</v>
      </c>
      <c r="AG37" s="15">
        <f t="shared" ref="AG37:AH37" si="127">AG92+AG147</f>
        <v>0</v>
      </c>
      <c r="AH37" s="15">
        <f t="shared" si="127"/>
        <v>0</v>
      </c>
      <c r="AI37" s="15">
        <f t="shared" ref="AI37:AJ37" si="128">AI92+AI147</f>
        <v>0</v>
      </c>
      <c r="AJ37" s="15">
        <f t="shared" si="128"/>
        <v>0</v>
      </c>
      <c r="AK37" s="15">
        <f t="shared" ref="AK37" si="129">AK92+AK147</f>
        <v>0</v>
      </c>
      <c r="AL37" s="15">
        <f t="shared" si="126"/>
        <v>0</v>
      </c>
      <c r="AM37" s="15">
        <f t="shared" ref="AM37:AN37" si="130">AM92+AM147</f>
        <v>0</v>
      </c>
      <c r="AN37" s="15">
        <f t="shared" si="130"/>
        <v>0</v>
      </c>
      <c r="AO37" s="123">
        <f t="shared" si="18"/>
        <v>20992192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L38" si="131">D93+D148</f>
        <v>0</v>
      </c>
      <c r="E38" s="59">
        <f t="shared" si="131"/>
        <v>0</v>
      </c>
      <c r="F38" s="59">
        <f t="shared" si="131"/>
        <v>0</v>
      </c>
      <c r="G38" s="59">
        <f t="shared" si="131"/>
        <v>0</v>
      </c>
      <c r="H38" s="59">
        <f t="shared" si="131"/>
        <v>0</v>
      </c>
      <c r="I38" s="59">
        <f t="shared" si="131"/>
        <v>0</v>
      </c>
      <c r="J38" s="59">
        <f t="shared" si="131"/>
        <v>0</v>
      </c>
      <c r="K38" s="59">
        <f t="shared" si="131"/>
        <v>0</v>
      </c>
      <c r="L38" s="59">
        <f t="shared" si="131"/>
        <v>0</v>
      </c>
      <c r="M38" s="59">
        <f t="shared" si="131"/>
        <v>0</v>
      </c>
      <c r="N38" s="59">
        <f t="shared" si="131"/>
        <v>0</v>
      </c>
      <c r="O38" s="59">
        <f t="shared" si="131"/>
        <v>0</v>
      </c>
      <c r="P38" s="59">
        <f t="shared" si="131"/>
        <v>0</v>
      </c>
      <c r="Q38" s="59">
        <f t="shared" si="131"/>
        <v>0</v>
      </c>
      <c r="R38" s="59">
        <f t="shared" si="131"/>
        <v>0</v>
      </c>
      <c r="S38" s="59">
        <f t="shared" si="131"/>
        <v>0</v>
      </c>
      <c r="T38" s="59">
        <f t="shared" si="131"/>
        <v>0</v>
      </c>
      <c r="U38" s="59">
        <f t="shared" si="131"/>
        <v>0</v>
      </c>
      <c r="V38" s="59">
        <f t="shared" si="131"/>
        <v>0</v>
      </c>
      <c r="W38" s="59">
        <f t="shared" si="131"/>
        <v>0</v>
      </c>
      <c r="X38" s="14">
        <f t="shared" si="131"/>
        <v>0</v>
      </c>
      <c r="Y38" s="14">
        <f t="shared" si="131"/>
        <v>0</v>
      </c>
      <c r="Z38" s="14">
        <f t="shared" si="131"/>
        <v>0</v>
      </c>
      <c r="AA38" s="14">
        <f t="shared" si="131"/>
        <v>0</v>
      </c>
      <c r="AB38" s="14">
        <f t="shared" si="131"/>
        <v>0</v>
      </c>
      <c r="AC38" s="14">
        <f t="shared" si="131"/>
        <v>0</v>
      </c>
      <c r="AD38" s="14">
        <f t="shared" si="131"/>
        <v>37438</v>
      </c>
      <c r="AE38" s="14">
        <f t="shared" si="131"/>
        <v>32206</v>
      </c>
      <c r="AF38" s="14">
        <f t="shared" si="131"/>
        <v>24840</v>
      </c>
      <c r="AG38" s="14">
        <f t="shared" ref="AG38:AH38" si="132">AG93+AG148</f>
        <v>39870</v>
      </c>
      <c r="AH38" s="14">
        <f t="shared" si="132"/>
        <v>49900</v>
      </c>
      <c r="AI38" s="14">
        <f t="shared" ref="AI38:AJ38" si="133">AI93+AI148</f>
        <v>25702</v>
      </c>
      <c r="AJ38" s="14">
        <f t="shared" si="133"/>
        <v>32010</v>
      </c>
      <c r="AK38" s="14">
        <f t="shared" ref="AK38" si="134">AK93+AK148</f>
        <v>20893</v>
      </c>
      <c r="AL38" s="14">
        <f t="shared" si="131"/>
        <v>25486</v>
      </c>
      <c r="AM38" s="14">
        <f t="shared" ref="AM38:AN38" si="135">AM93+AM148</f>
        <v>15051</v>
      </c>
      <c r="AN38" s="14">
        <f t="shared" si="135"/>
        <v>0</v>
      </c>
      <c r="AO38" s="122">
        <f t="shared" si="18"/>
        <v>303396</v>
      </c>
    </row>
    <row r="39" spans="1:41" ht="24.75" customHeight="1" x14ac:dyDescent="0.2">
      <c r="A39" s="153"/>
      <c r="B39" s="138"/>
      <c r="C39" s="11" t="s">
        <v>3</v>
      </c>
      <c r="D39" s="60">
        <f t="shared" ref="D39:AL39" si="136">D94+D149</f>
        <v>0</v>
      </c>
      <c r="E39" s="60">
        <f t="shared" si="136"/>
        <v>0</v>
      </c>
      <c r="F39" s="60">
        <f t="shared" si="136"/>
        <v>0</v>
      </c>
      <c r="G39" s="60">
        <f t="shared" si="136"/>
        <v>0</v>
      </c>
      <c r="H39" s="60">
        <f t="shared" si="136"/>
        <v>0</v>
      </c>
      <c r="I39" s="60">
        <f t="shared" si="136"/>
        <v>0</v>
      </c>
      <c r="J39" s="60">
        <f t="shared" si="136"/>
        <v>0</v>
      </c>
      <c r="K39" s="60">
        <f t="shared" si="136"/>
        <v>0</v>
      </c>
      <c r="L39" s="60">
        <f t="shared" si="136"/>
        <v>0</v>
      </c>
      <c r="M39" s="60">
        <f t="shared" si="136"/>
        <v>0</v>
      </c>
      <c r="N39" s="60">
        <f t="shared" si="136"/>
        <v>0</v>
      </c>
      <c r="O39" s="60">
        <f t="shared" si="136"/>
        <v>0</v>
      </c>
      <c r="P39" s="60">
        <f t="shared" si="136"/>
        <v>0</v>
      </c>
      <c r="Q39" s="60">
        <f t="shared" si="136"/>
        <v>0</v>
      </c>
      <c r="R39" s="60">
        <f t="shared" si="136"/>
        <v>0</v>
      </c>
      <c r="S39" s="60">
        <f t="shared" si="136"/>
        <v>0</v>
      </c>
      <c r="T39" s="60">
        <f t="shared" si="136"/>
        <v>0</v>
      </c>
      <c r="U39" s="60">
        <f t="shared" si="136"/>
        <v>0</v>
      </c>
      <c r="V39" s="60">
        <f t="shared" si="136"/>
        <v>0</v>
      </c>
      <c r="W39" s="60">
        <f t="shared" si="136"/>
        <v>0</v>
      </c>
      <c r="X39" s="15">
        <f t="shared" si="136"/>
        <v>0</v>
      </c>
      <c r="Y39" s="15">
        <f t="shared" si="136"/>
        <v>0</v>
      </c>
      <c r="Z39" s="15">
        <f t="shared" si="136"/>
        <v>0</v>
      </c>
      <c r="AA39" s="15">
        <f t="shared" si="136"/>
        <v>0</v>
      </c>
      <c r="AB39" s="15">
        <f t="shared" si="136"/>
        <v>0</v>
      </c>
      <c r="AC39" s="15">
        <f t="shared" si="136"/>
        <v>0</v>
      </c>
      <c r="AD39" s="15">
        <f t="shared" si="136"/>
        <v>17408670</v>
      </c>
      <c r="AE39" s="15">
        <f t="shared" si="136"/>
        <v>15007996</v>
      </c>
      <c r="AF39" s="15">
        <f t="shared" si="136"/>
        <v>11575440</v>
      </c>
      <c r="AG39" s="15">
        <f t="shared" ref="AG39:AH39" si="137">AG94+AG149</f>
        <v>18579420</v>
      </c>
      <c r="AH39" s="15">
        <f t="shared" si="137"/>
        <v>23303202</v>
      </c>
      <c r="AI39" s="15">
        <f t="shared" ref="AI39:AJ39" si="138">AI94+AI149</f>
        <v>12928106</v>
      </c>
      <c r="AJ39" s="15">
        <f t="shared" si="138"/>
        <v>19706878.399999999</v>
      </c>
      <c r="AK39" s="15">
        <f t="shared" ref="AK39" si="139">AK94+AK149</f>
        <v>12880463.5</v>
      </c>
      <c r="AL39" s="15">
        <f t="shared" si="136"/>
        <v>15520974</v>
      </c>
      <c r="AM39" s="15">
        <f t="shared" ref="AM39:AN39" si="140">AM94+AM149</f>
        <v>9166059</v>
      </c>
      <c r="AN39" s="15">
        <f t="shared" si="140"/>
        <v>0</v>
      </c>
      <c r="AO39" s="123">
        <f t="shared" si="18"/>
        <v>156077208.90000001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L40" si="141">D95+D150</f>
        <v>0</v>
      </c>
      <c r="E40" s="59">
        <f t="shared" si="141"/>
        <v>0</v>
      </c>
      <c r="F40" s="59">
        <f t="shared" si="141"/>
        <v>0</v>
      </c>
      <c r="G40" s="59">
        <f t="shared" si="141"/>
        <v>0</v>
      </c>
      <c r="H40" s="59">
        <f t="shared" si="141"/>
        <v>0</v>
      </c>
      <c r="I40" s="59">
        <f t="shared" si="141"/>
        <v>0</v>
      </c>
      <c r="J40" s="59">
        <f t="shared" si="141"/>
        <v>0</v>
      </c>
      <c r="K40" s="59">
        <f t="shared" si="141"/>
        <v>0</v>
      </c>
      <c r="L40" s="59">
        <f t="shared" si="141"/>
        <v>0</v>
      </c>
      <c r="M40" s="59">
        <f t="shared" si="141"/>
        <v>0</v>
      </c>
      <c r="N40" s="59">
        <f t="shared" si="141"/>
        <v>0</v>
      </c>
      <c r="O40" s="59">
        <f t="shared" si="141"/>
        <v>0</v>
      </c>
      <c r="P40" s="59">
        <f t="shared" si="141"/>
        <v>0</v>
      </c>
      <c r="Q40" s="59">
        <f t="shared" si="141"/>
        <v>0</v>
      </c>
      <c r="R40" s="59">
        <f t="shared" si="141"/>
        <v>528</v>
      </c>
      <c r="S40" s="59">
        <f t="shared" si="141"/>
        <v>10811</v>
      </c>
      <c r="T40" s="59">
        <f t="shared" si="141"/>
        <v>1464</v>
      </c>
      <c r="U40" s="59">
        <f t="shared" si="141"/>
        <v>74756</v>
      </c>
      <c r="V40" s="59">
        <f t="shared" si="141"/>
        <v>67487</v>
      </c>
      <c r="W40" s="59">
        <f t="shared" si="141"/>
        <v>78272</v>
      </c>
      <c r="X40" s="14">
        <f t="shared" si="141"/>
        <v>100194</v>
      </c>
      <c r="Y40" s="14">
        <f t="shared" si="141"/>
        <v>76364</v>
      </c>
      <c r="Z40" s="14">
        <f t="shared" si="141"/>
        <v>59532</v>
      </c>
      <c r="AA40" s="14">
        <f t="shared" si="141"/>
        <v>110523</v>
      </c>
      <c r="AB40" s="14">
        <f t="shared" si="141"/>
        <v>114565</v>
      </c>
      <c r="AC40" s="14">
        <f t="shared" si="141"/>
        <v>134590</v>
      </c>
      <c r="AD40" s="14">
        <f t="shared" si="141"/>
        <v>162707</v>
      </c>
      <c r="AE40" s="14">
        <f t="shared" si="141"/>
        <v>143495</v>
      </c>
      <c r="AF40" s="14">
        <f t="shared" si="141"/>
        <v>107585</v>
      </c>
      <c r="AG40" s="14">
        <f t="shared" ref="AG40:AH40" si="142">AG95+AG150</f>
        <v>102895</v>
      </c>
      <c r="AH40" s="14">
        <f t="shared" si="142"/>
        <v>77539</v>
      </c>
      <c r="AI40" s="14">
        <f t="shared" ref="AI40:AJ40" si="143">AI95+AI150</f>
        <v>80693</v>
      </c>
      <c r="AJ40" s="14">
        <f t="shared" si="143"/>
        <v>32879</v>
      </c>
      <c r="AK40" s="14">
        <f t="shared" ref="AK40" si="144">AK95+AK150</f>
        <v>29422</v>
      </c>
      <c r="AL40" s="14">
        <f t="shared" si="141"/>
        <v>21338</v>
      </c>
      <c r="AM40" s="14">
        <f t="shared" ref="AM40:AN40" si="145">AM95+AM150</f>
        <v>0</v>
      </c>
      <c r="AN40" s="14">
        <f t="shared" si="145"/>
        <v>0</v>
      </c>
      <c r="AO40" s="122">
        <f t="shared" si="18"/>
        <v>1587639</v>
      </c>
    </row>
    <row r="41" spans="1:41" ht="12.75" customHeight="1" x14ac:dyDescent="0.2">
      <c r="A41" s="155"/>
      <c r="B41" s="138"/>
      <c r="C41" s="11" t="s">
        <v>3</v>
      </c>
      <c r="D41" s="60">
        <f t="shared" ref="D41:AL41" si="146">D96+D151</f>
        <v>0</v>
      </c>
      <c r="E41" s="60">
        <f t="shared" si="146"/>
        <v>0</v>
      </c>
      <c r="F41" s="60">
        <f t="shared" si="146"/>
        <v>0</v>
      </c>
      <c r="G41" s="60">
        <f t="shared" si="146"/>
        <v>0</v>
      </c>
      <c r="H41" s="60">
        <f t="shared" si="146"/>
        <v>0</v>
      </c>
      <c r="I41" s="60">
        <f t="shared" si="146"/>
        <v>0</v>
      </c>
      <c r="J41" s="60">
        <f t="shared" si="146"/>
        <v>0</v>
      </c>
      <c r="K41" s="60">
        <f t="shared" si="146"/>
        <v>0</v>
      </c>
      <c r="L41" s="60">
        <f t="shared" si="146"/>
        <v>0</v>
      </c>
      <c r="M41" s="60">
        <f t="shared" si="146"/>
        <v>0</v>
      </c>
      <c r="N41" s="60">
        <f t="shared" si="146"/>
        <v>0</v>
      </c>
      <c r="O41" s="60">
        <f t="shared" si="146"/>
        <v>0</v>
      </c>
      <c r="P41" s="60">
        <f t="shared" si="146"/>
        <v>0</v>
      </c>
      <c r="Q41" s="60">
        <f t="shared" si="146"/>
        <v>0</v>
      </c>
      <c r="R41" s="60">
        <f t="shared" si="146"/>
        <v>10328</v>
      </c>
      <c r="S41" s="60">
        <f t="shared" si="146"/>
        <v>258023</v>
      </c>
      <c r="T41" s="60">
        <f t="shared" si="146"/>
        <v>34752</v>
      </c>
      <c r="U41" s="60">
        <f t="shared" si="146"/>
        <v>5417222</v>
      </c>
      <c r="V41" s="60">
        <f t="shared" si="146"/>
        <v>4871201</v>
      </c>
      <c r="W41" s="60">
        <f t="shared" si="146"/>
        <v>5499042.6399999997</v>
      </c>
      <c r="X41" s="15">
        <f t="shared" si="146"/>
        <v>6347757</v>
      </c>
      <c r="Y41" s="15">
        <f t="shared" si="146"/>
        <v>5459869</v>
      </c>
      <c r="Z41" s="15">
        <f t="shared" si="146"/>
        <v>4379698.96</v>
      </c>
      <c r="AA41" s="15">
        <f t="shared" si="146"/>
        <v>7782564.6899999995</v>
      </c>
      <c r="AB41" s="15">
        <f t="shared" si="146"/>
        <v>9306089.5479999986</v>
      </c>
      <c r="AC41" s="15">
        <f t="shared" si="146"/>
        <v>12002301.800000001</v>
      </c>
      <c r="AD41" s="15">
        <f t="shared" si="146"/>
        <v>14339181.718</v>
      </c>
      <c r="AE41" s="15">
        <f t="shared" si="146"/>
        <v>13980537.264000002</v>
      </c>
      <c r="AF41" s="15">
        <f t="shared" si="146"/>
        <v>10108991.129999999</v>
      </c>
      <c r="AG41" s="15">
        <f t="shared" ref="AG41:AH41" si="147">AG96+AG151</f>
        <v>11208042.550000001</v>
      </c>
      <c r="AH41" s="15">
        <f t="shared" si="147"/>
        <v>8638171.5800000001</v>
      </c>
      <c r="AI41" s="15">
        <f t="shared" ref="AI41:AJ41" si="148">AI96+AI151</f>
        <v>7895315.0905999988</v>
      </c>
      <c r="AJ41" s="15">
        <f t="shared" si="148"/>
        <v>5688960.881000001</v>
      </c>
      <c r="AK41" s="15">
        <f t="shared" ref="AK41" si="149">AK96+AK151</f>
        <v>5241286.54</v>
      </c>
      <c r="AL41" s="15">
        <f t="shared" si="146"/>
        <v>5340272.3569999998</v>
      </c>
      <c r="AM41" s="15">
        <f t="shared" ref="AM41:AN41" si="150">AM96+AM151</f>
        <v>0</v>
      </c>
      <c r="AN41" s="15">
        <f t="shared" si="150"/>
        <v>0</v>
      </c>
      <c r="AO41" s="123">
        <f t="shared" si="18"/>
        <v>143809608.74859998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L42" si="151">D97+D152</f>
        <v>0</v>
      </c>
      <c r="E42" s="59">
        <f t="shared" si="151"/>
        <v>0</v>
      </c>
      <c r="F42" s="59">
        <f t="shared" si="151"/>
        <v>0</v>
      </c>
      <c r="G42" s="59">
        <f t="shared" si="151"/>
        <v>0</v>
      </c>
      <c r="H42" s="59">
        <f t="shared" si="151"/>
        <v>0</v>
      </c>
      <c r="I42" s="59">
        <f t="shared" si="151"/>
        <v>0</v>
      </c>
      <c r="J42" s="59">
        <f t="shared" si="151"/>
        <v>0</v>
      </c>
      <c r="K42" s="59">
        <f t="shared" si="151"/>
        <v>0</v>
      </c>
      <c r="L42" s="59">
        <f t="shared" si="151"/>
        <v>0</v>
      </c>
      <c r="M42" s="59">
        <f t="shared" si="151"/>
        <v>0</v>
      </c>
      <c r="N42" s="59">
        <f t="shared" si="151"/>
        <v>0</v>
      </c>
      <c r="O42" s="59">
        <f t="shared" si="151"/>
        <v>0</v>
      </c>
      <c r="P42" s="59">
        <f t="shared" si="151"/>
        <v>0</v>
      </c>
      <c r="Q42" s="59">
        <f t="shared" si="151"/>
        <v>0</v>
      </c>
      <c r="R42" s="59">
        <f t="shared" si="151"/>
        <v>0</v>
      </c>
      <c r="S42" s="59">
        <f t="shared" si="151"/>
        <v>3324</v>
      </c>
      <c r="T42" s="59">
        <f t="shared" si="151"/>
        <v>15664</v>
      </c>
      <c r="U42" s="59">
        <f t="shared" si="151"/>
        <v>21398</v>
      </c>
      <c r="V42" s="59">
        <f t="shared" si="151"/>
        <v>0</v>
      </c>
      <c r="W42" s="59">
        <f t="shared" si="151"/>
        <v>0</v>
      </c>
      <c r="X42" s="14">
        <f t="shared" si="151"/>
        <v>0</v>
      </c>
      <c r="Y42" s="14">
        <f t="shared" si="151"/>
        <v>0</v>
      </c>
      <c r="Z42" s="14">
        <f t="shared" si="151"/>
        <v>0</v>
      </c>
      <c r="AA42" s="14">
        <f t="shared" si="151"/>
        <v>0</v>
      </c>
      <c r="AB42" s="14">
        <f t="shared" si="151"/>
        <v>0</v>
      </c>
      <c r="AC42" s="14">
        <f t="shared" si="151"/>
        <v>0</v>
      </c>
      <c r="AD42" s="14">
        <f t="shared" si="151"/>
        <v>0</v>
      </c>
      <c r="AE42" s="14">
        <f t="shared" si="151"/>
        <v>0</v>
      </c>
      <c r="AF42" s="14">
        <f t="shared" si="151"/>
        <v>0</v>
      </c>
      <c r="AG42" s="14">
        <f t="shared" ref="AG42:AH42" si="152">AG97+AG152</f>
        <v>0</v>
      </c>
      <c r="AH42" s="14">
        <f t="shared" si="152"/>
        <v>0</v>
      </c>
      <c r="AI42" s="14">
        <f t="shared" ref="AI42:AJ42" si="153">AI97+AI152</f>
        <v>0</v>
      </c>
      <c r="AJ42" s="14">
        <f t="shared" si="153"/>
        <v>0</v>
      </c>
      <c r="AK42" s="14">
        <f t="shared" ref="AK42" si="154">AK97+AK152</f>
        <v>0</v>
      </c>
      <c r="AL42" s="14">
        <f t="shared" si="151"/>
        <v>0</v>
      </c>
      <c r="AM42" s="14">
        <f t="shared" ref="AM42:AN42" si="155">AM97+AM152</f>
        <v>0</v>
      </c>
      <c r="AN42" s="14">
        <f t="shared" si="155"/>
        <v>0</v>
      </c>
      <c r="AO42" s="122">
        <f t="shared" si="18"/>
        <v>40386</v>
      </c>
    </row>
    <row r="43" spans="1:41" ht="24" customHeight="1" x14ac:dyDescent="0.2">
      <c r="A43" s="155"/>
      <c r="B43" s="138"/>
      <c r="C43" s="11" t="s">
        <v>3</v>
      </c>
      <c r="D43" s="60">
        <f t="shared" ref="D43:AL43" si="156">D98+D153</f>
        <v>0</v>
      </c>
      <c r="E43" s="60">
        <f t="shared" si="156"/>
        <v>0</v>
      </c>
      <c r="F43" s="60">
        <f t="shared" si="156"/>
        <v>0</v>
      </c>
      <c r="G43" s="60">
        <f t="shared" si="156"/>
        <v>0</v>
      </c>
      <c r="H43" s="60">
        <f t="shared" si="156"/>
        <v>0</v>
      </c>
      <c r="I43" s="60">
        <f t="shared" si="156"/>
        <v>0</v>
      </c>
      <c r="J43" s="60">
        <f t="shared" si="156"/>
        <v>0</v>
      </c>
      <c r="K43" s="60">
        <f t="shared" si="156"/>
        <v>0</v>
      </c>
      <c r="L43" s="60">
        <f t="shared" si="156"/>
        <v>0</v>
      </c>
      <c r="M43" s="60">
        <f t="shared" si="156"/>
        <v>0</v>
      </c>
      <c r="N43" s="60">
        <f t="shared" si="156"/>
        <v>0</v>
      </c>
      <c r="O43" s="60">
        <f t="shared" si="156"/>
        <v>0</v>
      </c>
      <c r="P43" s="60">
        <f t="shared" si="156"/>
        <v>0</v>
      </c>
      <c r="Q43" s="60">
        <f t="shared" si="156"/>
        <v>0</v>
      </c>
      <c r="R43" s="60">
        <f t="shared" si="156"/>
        <v>0</v>
      </c>
      <c r="S43" s="60">
        <f t="shared" si="156"/>
        <v>168406</v>
      </c>
      <c r="T43" s="60">
        <f t="shared" si="156"/>
        <v>919958</v>
      </c>
      <c r="U43" s="60">
        <f t="shared" si="156"/>
        <v>1298258</v>
      </c>
      <c r="V43" s="60">
        <f t="shared" si="156"/>
        <v>0</v>
      </c>
      <c r="W43" s="60">
        <f t="shared" si="156"/>
        <v>0</v>
      </c>
      <c r="X43" s="15">
        <f t="shared" si="156"/>
        <v>0</v>
      </c>
      <c r="Y43" s="15">
        <f t="shared" si="156"/>
        <v>0</v>
      </c>
      <c r="Z43" s="15">
        <f t="shared" si="156"/>
        <v>0</v>
      </c>
      <c r="AA43" s="15">
        <f t="shared" si="156"/>
        <v>0</v>
      </c>
      <c r="AB43" s="15">
        <f t="shared" si="156"/>
        <v>0</v>
      </c>
      <c r="AC43" s="15">
        <f t="shared" si="156"/>
        <v>0</v>
      </c>
      <c r="AD43" s="15">
        <f t="shared" si="156"/>
        <v>0</v>
      </c>
      <c r="AE43" s="15">
        <f t="shared" si="156"/>
        <v>0</v>
      </c>
      <c r="AF43" s="15">
        <f t="shared" si="156"/>
        <v>0</v>
      </c>
      <c r="AG43" s="15">
        <f t="shared" ref="AG43:AH43" si="157">AG98+AG153</f>
        <v>0</v>
      </c>
      <c r="AH43" s="15">
        <f t="shared" si="157"/>
        <v>0</v>
      </c>
      <c r="AI43" s="15">
        <f t="shared" ref="AI43:AJ43" si="158">AI98+AI153</f>
        <v>0</v>
      </c>
      <c r="AJ43" s="15">
        <f t="shared" si="158"/>
        <v>0</v>
      </c>
      <c r="AK43" s="15">
        <f t="shared" ref="AK43" si="159">AK98+AK153</f>
        <v>0</v>
      </c>
      <c r="AL43" s="15">
        <f t="shared" si="156"/>
        <v>0</v>
      </c>
      <c r="AM43" s="15">
        <f t="shared" ref="AM43:AN43" si="160">AM98+AM153</f>
        <v>0</v>
      </c>
      <c r="AN43" s="15">
        <f t="shared" si="160"/>
        <v>0</v>
      </c>
      <c r="AO43" s="123">
        <f t="shared" si="18"/>
        <v>2386622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L44" si="161">D99+D154</f>
        <v>0</v>
      </c>
      <c r="E44" s="59">
        <f t="shared" si="161"/>
        <v>0</v>
      </c>
      <c r="F44" s="59">
        <f t="shared" si="161"/>
        <v>0</v>
      </c>
      <c r="G44" s="59">
        <f t="shared" si="161"/>
        <v>0</v>
      </c>
      <c r="H44" s="59">
        <f t="shared" si="161"/>
        <v>0</v>
      </c>
      <c r="I44" s="59">
        <f t="shared" si="161"/>
        <v>0</v>
      </c>
      <c r="J44" s="59">
        <f t="shared" si="161"/>
        <v>0</v>
      </c>
      <c r="K44" s="59">
        <f t="shared" si="161"/>
        <v>0</v>
      </c>
      <c r="L44" s="59">
        <f t="shared" si="161"/>
        <v>0</v>
      </c>
      <c r="M44" s="59">
        <f t="shared" si="161"/>
        <v>0</v>
      </c>
      <c r="N44" s="59">
        <f t="shared" si="161"/>
        <v>0</v>
      </c>
      <c r="O44" s="59">
        <f t="shared" si="161"/>
        <v>0</v>
      </c>
      <c r="P44" s="59">
        <f t="shared" si="161"/>
        <v>0</v>
      </c>
      <c r="Q44" s="59">
        <f t="shared" si="161"/>
        <v>0</v>
      </c>
      <c r="R44" s="59">
        <f t="shared" si="161"/>
        <v>0</v>
      </c>
      <c r="S44" s="59">
        <f t="shared" si="161"/>
        <v>0</v>
      </c>
      <c r="T44" s="59">
        <f t="shared" si="161"/>
        <v>0</v>
      </c>
      <c r="U44" s="59">
        <f t="shared" si="161"/>
        <v>0</v>
      </c>
      <c r="V44" s="59">
        <f t="shared" si="161"/>
        <v>0</v>
      </c>
      <c r="W44" s="59">
        <f t="shared" si="161"/>
        <v>8991</v>
      </c>
      <c r="X44" s="14">
        <f t="shared" si="161"/>
        <v>6547</v>
      </c>
      <c r="Y44" s="14">
        <f t="shared" si="161"/>
        <v>7946</v>
      </c>
      <c r="Z44" s="14">
        <f t="shared" si="161"/>
        <v>9768</v>
      </c>
      <c r="AA44" s="14">
        <f t="shared" si="161"/>
        <v>10018</v>
      </c>
      <c r="AB44" s="14">
        <f t="shared" si="161"/>
        <v>0</v>
      </c>
      <c r="AC44" s="14">
        <f t="shared" si="161"/>
        <v>0</v>
      </c>
      <c r="AD44" s="14">
        <f t="shared" si="161"/>
        <v>0</v>
      </c>
      <c r="AE44" s="14">
        <f t="shared" si="161"/>
        <v>0</v>
      </c>
      <c r="AF44" s="14">
        <f t="shared" si="161"/>
        <v>0</v>
      </c>
      <c r="AG44" s="14">
        <f t="shared" ref="AG44:AH44" si="162">AG99+AG154</f>
        <v>0</v>
      </c>
      <c r="AH44" s="14">
        <f t="shared" si="162"/>
        <v>0</v>
      </c>
      <c r="AI44" s="14">
        <f t="shared" ref="AI44:AJ44" si="163">AI99+AI154</f>
        <v>0</v>
      </c>
      <c r="AJ44" s="14">
        <f t="shared" si="163"/>
        <v>0</v>
      </c>
      <c r="AK44" s="14">
        <f t="shared" ref="AK44" si="164">AK99+AK154</f>
        <v>0</v>
      </c>
      <c r="AL44" s="14">
        <f t="shared" si="161"/>
        <v>0</v>
      </c>
      <c r="AM44" s="14">
        <f t="shared" ref="AM44:AN44" si="165">AM99+AM154</f>
        <v>0</v>
      </c>
      <c r="AN44" s="14">
        <f t="shared" si="165"/>
        <v>0</v>
      </c>
      <c r="AO44" s="122">
        <f t="shared" si="18"/>
        <v>43270</v>
      </c>
    </row>
    <row r="45" spans="1:41" ht="12.75" customHeight="1" x14ac:dyDescent="0.2">
      <c r="A45" s="155"/>
      <c r="B45" s="138"/>
      <c r="C45" s="11" t="s">
        <v>3</v>
      </c>
      <c r="D45" s="60">
        <f t="shared" ref="D45:AL45" si="166">D100+D155</f>
        <v>0</v>
      </c>
      <c r="E45" s="60">
        <f t="shared" si="166"/>
        <v>0</v>
      </c>
      <c r="F45" s="60">
        <f t="shared" si="166"/>
        <v>0</v>
      </c>
      <c r="G45" s="60">
        <f t="shared" si="166"/>
        <v>0</v>
      </c>
      <c r="H45" s="60">
        <f t="shared" si="166"/>
        <v>0</v>
      </c>
      <c r="I45" s="60">
        <f t="shared" si="166"/>
        <v>0</v>
      </c>
      <c r="J45" s="60">
        <f t="shared" si="166"/>
        <v>0</v>
      </c>
      <c r="K45" s="60">
        <f t="shared" si="166"/>
        <v>0</v>
      </c>
      <c r="L45" s="60">
        <f t="shared" si="166"/>
        <v>0</v>
      </c>
      <c r="M45" s="60">
        <f t="shared" si="166"/>
        <v>0</v>
      </c>
      <c r="N45" s="60">
        <f t="shared" si="166"/>
        <v>0</v>
      </c>
      <c r="O45" s="60">
        <f t="shared" si="166"/>
        <v>0</v>
      </c>
      <c r="P45" s="60">
        <f t="shared" si="166"/>
        <v>0</v>
      </c>
      <c r="Q45" s="60">
        <f t="shared" si="166"/>
        <v>0</v>
      </c>
      <c r="R45" s="60">
        <f t="shared" si="166"/>
        <v>0</v>
      </c>
      <c r="S45" s="60">
        <f t="shared" si="166"/>
        <v>0</v>
      </c>
      <c r="T45" s="60">
        <f t="shared" si="166"/>
        <v>0</v>
      </c>
      <c r="U45" s="60">
        <f t="shared" si="166"/>
        <v>0</v>
      </c>
      <c r="V45" s="60">
        <f t="shared" si="166"/>
        <v>0</v>
      </c>
      <c r="W45" s="60">
        <f t="shared" si="166"/>
        <v>999657.70000000007</v>
      </c>
      <c r="X45" s="15">
        <f t="shared" si="166"/>
        <v>723124</v>
      </c>
      <c r="Y45" s="15">
        <f t="shared" si="166"/>
        <v>898848</v>
      </c>
      <c r="Z45" s="15">
        <f t="shared" si="166"/>
        <v>1094971.46</v>
      </c>
      <c r="AA45" s="15">
        <f t="shared" si="166"/>
        <v>1137660.17</v>
      </c>
      <c r="AB45" s="15">
        <f t="shared" si="166"/>
        <v>0</v>
      </c>
      <c r="AC45" s="15">
        <f t="shared" si="166"/>
        <v>0</v>
      </c>
      <c r="AD45" s="15">
        <f t="shared" si="166"/>
        <v>0</v>
      </c>
      <c r="AE45" s="15">
        <f t="shared" si="166"/>
        <v>0</v>
      </c>
      <c r="AF45" s="15">
        <f t="shared" si="166"/>
        <v>0</v>
      </c>
      <c r="AG45" s="15">
        <f t="shared" ref="AG45:AH45" si="167">AG100+AG155</f>
        <v>0</v>
      </c>
      <c r="AH45" s="15">
        <f t="shared" si="167"/>
        <v>0</v>
      </c>
      <c r="AI45" s="15">
        <f t="shared" ref="AI45:AJ45" si="168">AI100+AI155</f>
        <v>0</v>
      </c>
      <c r="AJ45" s="15">
        <f t="shared" si="168"/>
        <v>0</v>
      </c>
      <c r="AK45" s="15">
        <f t="shared" ref="AK45" si="169">AK100+AK155</f>
        <v>0</v>
      </c>
      <c r="AL45" s="15">
        <f t="shared" si="166"/>
        <v>0</v>
      </c>
      <c r="AM45" s="15">
        <f t="shared" ref="AM45:AN45" si="170">AM100+AM155</f>
        <v>0</v>
      </c>
      <c r="AN45" s="15">
        <f t="shared" si="170"/>
        <v>0</v>
      </c>
      <c r="AO45" s="123">
        <f t="shared" si="18"/>
        <v>4854261.33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L46" si="171">D101+D156</f>
        <v>0</v>
      </c>
      <c r="E46" s="59">
        <f t="shared" si="171"/>
        <v>0</v>
      </c>
      <c r="F46" s="59">
        <f t="shared" si="171"/>
        <v>0</v>
      </c>
      <c r="G46" s="59">
        <f t="shared" si="171"/>
        <v>0</v>
      </c>
      <c r="H46" s="59">
        <f t="shared" si="171"/>
        <v>0</v>
      </c>
      <c r="I46" s="59">
        <f t="shared" si="171"/>
        <v>0</v>
      </c>
      <c r="J46" s="59">
        <f t="shared" si="171"/>
        <v>0</v>
      </c>
      <c r="K46" s="59">
        <f t="shared" si="171"/>
        <v>0</v>
      </c>
      <c r="L46" s="59">
        <f t="shared" si="171"/>
        <v>0</v>
      </c>
      <c r="M46" s="59">
        <f t="shared" si="171"/>
        <v>0</v>
      </c>
      <c r="N46" s="59">
        <f t="shared" si="171"/>
        <v>0</v>
      </c>
      <c r="O46" s="59">
        <f t="shared" si="171"/>
        <v>0</v>
      </c>
      <c r="P46" s="59">
        <f t="shared" si="171"/>
        <v>0</v>
      </c>
      <c r="Q46" s="59">
        <f t="shared" si="171"/>
        <v>0</v>
      </c>
      <c r="R46" s="59">
        <f t="shared" si="171"/>
        <v>0</v>
      </c>
      <c r="S46" s="59">
        <f t="shared" si="171"/>
        <v>0</v>
      </c>
      <c r="T46" s="59">
        <f t="shared" si="171"/>
        <v>0</v>
      </c>
      <c r="U46" s="59">
        <f t="shared" si="171"/>
        <v>0</v>
      </c>
      <c r="V46" s="59">
        <f t="shared" si="171"/>
        <v>0</v>
      </c>
      <c r="W46" s="59">
        <f t="shared" si="171"/>
        <v>0</v>
      </c>
      <c r="X46" s="14">
        <f t="shared" si="171"/>
        <v>0</v>
      </c>
      <c r="Y46" s="14">
        <f t="shared" si="171"/>
        <v>609</v>
      </c>
      <c r="Z46" s="14">
        <f t="shared" si="171"/>
        <v>977</v>
      </c>
      <c r="AA46" s="14">
        <f t="shared" si="171"/>
        <v>0</v>
      </c>
      <c r="AB46" s="14">
        <f t="shared" si="171"/>
        <v>0</v>
      </c>
      <c r="AC46" s="14">
        <f t="shared" si="171"/>
        <v>0</v>
      </c>
      <c r="AD46" s="14">
        <f t="shared" si="171"/>
        <v>0</v>
      </c>
      <c r="AE46" s="14">
        <f t="shared" si="171"/>
        <v>0</v>
      </c>
      <c r="AF46" s="14">
        <f t="shared" si="171"/>
        <v>0</v>
      </c>
      <c r="AG46" s="14">
        <f t="shared" ref="AG46:AH46" si="172">AG101+AG156</f>
        <v>0</v>
      </c>
      <c r="AH46" s="14">
        <f t="shared" si="172"/>
        <v>0</v>
      </c>
      <c r="AI46" s="14">
        <f t="shared" ref="AI46:AJ46" si="173">AI101+AI156</f>
        <v>0</v>
      </c>
      <c r="AJ46" s="14">
        <f t="shared" si="173"/>
        <v>0</v>
      </c>
      <c r="AK46" s="14">
        <f t="shared" ref="AK46" si="174">AK101+AK156</f>
        <v>0</v>
      </c>
      <c r="AL46" s="14">
        <f t="shared" si="171"/>
        <v>0</v>
      </c>
      <c r="AM46" s="14">
        <f t="shared" ref="AM46:AN46" si="175">AM101+AM156</f>
        <v>0</v>
      </c>
      <c r="AN46" s="14">
        <f t="shared" si="175"/>
        <v>0</v>
      </c>
      <c r="AO46" s="122">
        <f t="shared" si="18"/>
        <v>1586</v>
      </c>
    </row>
    <row r="47" spans="1:41" ht="12.75" customHeight="1" x14ac:dyDescent="0.2">
      <c r="A47" s="155"/>
      <c r="B47" s="138"/>
      <c r="C47" s="11" t="s">
        <v>3</v>
      </c>
      <c r="D47" s="60">
        <f t="shared" ref="D47:AL47" si="176">D102+D157</f>
        <v>0</v>
      </c>
      <c r="E47" s="60">
        <f t="shared" si="176"/>
        <v>0</v>
      </c>
      <c r="F47" s="60">
        <f t="shared" si="176"/>
        <v>0</v>
      </c>
      <c r="G47" s="60">
        <f t="shared" si="176"/>
        <v>0</v>
      </c>
      <c r="H47" s="60">
        <f t="shared" si="176"/>
        <v>0</v>
      </c>
      <c r="I47" s="60">
        <f t="shared" si="176"/>
        <v>0</v>
      </c>
      <c r="J47" s="60">
        <f t="shared" si="176"/>
        <v>0</v>
      </c>
      <c r="K47" s="60">
        <f t="shared" si="176"/>
        <v>0</v>
      </c>
      <c r="L47" s="60">
        <f t="shared" si="176"/>
        <v>0</v>
      </c>
      <c r="M47" s="60">
        <f t="shared" si="176"/>
        <v>0</v>
      </c>
      <c r="N47" s="60">
        <f t="shared" si="176"/>
        <v>0</v>
      </c>
      <c r="O47" s="60">
        <f t="shared" si="176"/>
        <v>0</v>
      </c>
      <c r="P47" s="60">
        <f t="shared" si="176"/>
        <v>0</v>
      </c>
      <c r="Q47" s="60">
        <f t="shared" si="176"/>
        <v>0</v>
      </c>
      <c r="R47" s="60">
        <f t="shared" si="176"/>
        <v>0</v>
      </c>
      <c r="S47" s="60">
        <f t="shared" si="176"/>
        <v>0</v>
      </c>
      <c r="T47" s="60">
        <f t="shared" si="176"/>
        <v>0</v>
      </c>
      <c r="U47" s="60">
        <f t="shared" si="176"/>
        <v>0</v>
      </c>
      <c r="V47" s="60">
        <f t="shared" si="176"/>
        <v>0</v>
      </c>
      <c r="W47" s="60">
        <f t="shared" si="176"/>
        <v>0</v>
      </c>
      <c r="X47" s="15">
        <f t="shared" si="176"/>
        <v>0</v>
      </c>
      <c r="Y47" s="15">
        <f t="shared" si="176"/>
        <v>35032.259999999995</v>
      </c>
      <c r="Z47" s="15">
        <f t="shared" si="176"/>
        <v>56960.549999999996</v>
      </c>
      <c r="AA47" s="15">
        <f t="shared" si="176"/>
        <v>0</v>
      </c>
      <c r="AB47" s="15">
        <f t="shared" si="176"/>
        <v>0</v>
      </c>
      <c r="AC47" s="15">
        <f t="shared" si="176"/>
        <v>0</v>
      </c>
      <c r="AD47" s="15">
        <f t="shared" si="176"/>
        <v>0</v>
      </c>
      <c r="AE47" s="15">
        <f t="shared" si="176"/>
        <v>0</v>
      </c>
      <c r="AF47" s="15">
        <f t="shared" si="176"/>
        <v>0</v>
      </c>
      <c r="AG47" s="15">
        <f t="shared" ref="AG47:AH47" si="177">AG102+AG157</f>
        <v>0</v>
      </c>
      <c r="AH47" s="15">
        <f t="shared" si="177"/>
        <v>0</v>
      </c>
      <c r="AI47" s="15">
        <f t="shared" ref="AI47:AJ47" si="178">AI102+AI157</f>
        <v>0</v>
      </c>
      <c r="AJ47" s="15">
        <f t="shared" si="178"/>
        <v>0</v>
      </c>
      <c r="AK47" s="15">
        <f t="shared" ref="AK47" si="179">AK102+AK157</f>
        <v>0</v>
      </c>
      <c r="AL47" s="15">
        <f t="shared" si="176"/>
        <v>0</v>
      </c>
      <c r="AM47" s="15">
        <f t="shared" ref="AM47:AN47" si="180">AM102+AM157</f>
        <v>0</v>
      </c>
      <c r="AN47" s="15">
        <f t="shared" si="180"/>
        <v>0</v>
      </c>
      <c r="AO47" s="123">
        <f t="shared" si="18"/>
        <v>91992.81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L48" si="181">D103+D159</f>
        <v>0</v>
      </c>
      <c r="E48" s="86">
        <f t="shared" si="181"/>
        <v>0</v>
      </c>
      <c r="F48" s="86">
        <f t="shared" si="181"/>
        <v>0</v>
      </c>
      <c r="G48" s="86">
        <f t="shared" si="181"/>
        <v>0</v>
      </c>
      <c r="H48" s="86">
        <f t="shared" si="181"/>
        <v>0</v>
      </c>
      <c r="I48" s="86">
        <f t="shared" si="181"/>
        <v>0</v>
      </c>
      <c r="J48" s="86">
        <f t="shared" si="181"/>
        <v>0</v>
      </c>
      <c r="K48" s="86">
        <f t="shared" si="181"/>
        <v>0</v>
      </c>
      <c r="L48" s="86">
        <f t="shared" si="181"/>
        <v>0</v>
      </c>
      <c r="M48" s="86">
        <f t="shared" si="181"/>
        <v>0</v>
      </c>
      <c r="N48" s="86">
        <f t="shared" si="181"/>
        <v>0</v>
      </c>
      <c r="O48" s="86">
        <f t="shared" si="181"/>
        <v>0</v>
      </c>
      <c r="P48" s="86">
        <f t="shared" si="181"/>
        <v>0</v>
      </c>
      <c r="Q48" s="86">
        <f t="shared" si="181"/>
        <v>0</v>
      </c>
      <c r="R48" s="86">
        <f t="shared" si="181"/>
        <v>0</v>
      </c>
      <c r="S48" s="86">
        <f t="shared" si="181"/>
        <v>0</v>
      </c>
      <c r="T48" s="86">
        <f t="shared" si="181"/>
        <v>0</v>
      </c>
      <c r="U48" s="86">
        <f t="shared" si="181"/>
        <v>0</v>
      </c>
      <c r="V48" s="86">
        <f t="shared" si="181"/>
        <v>0</v>
      </c>
      <c r="W48" s="86">
        <f>W103+W159</f>
        <v>0</v>
      </c>
      <c r="X48" s="86">
        <f t="shared" si="181"/>
        <v>0</v>
      </c>
      <c r="Y48" s="86">
        <f t="shared" si="181"/>
        <v>0</v>
      </c>
      <c r="Z48" s="86">
        <f t="shared" si="181"/>
        <v>0</v>
      </c>
      <c r="AA48" s="86">
        <f t="shared" si="181"/>
        <v>0</v>
      </c>
      <c r="AB48" s="86">
        <f t="shared" si="181"/>
        <v>0</v>
      </c>
      <c r="AC48" s="86">
        <f t="shared" si="181"/>
        <v>0</v>
      </c>
      <c r="AD48" s="86">
        <f t="shared" si="181"/>
        <v>0</v>
      </c>
      <c r="AE48" s="86">
        <f t="shared" si="181"/>
        <v>0</v>
      </c>
      <c r="AF48" s="86">
        <f t="shared" si="181"/>
        <v>0</v>
      </c>
      <c r="AG48" s="86">
        <f t="shared" ref="AG48:AH48" si="182">AG103+AG159</f>
        <v>5029</v>
      </c>
      <c r="AH48" s="86">
        <f t="shared" si="182"/>
        <v>46988</v>
      </c>
      <c r="AI48" s="86">
        <f t="shared" ref="AI48:AJ48" si="183">AI103+AI159</f>
        <v>60790</v>
      </c>
      <c r="AJ48" s="86">
        <f t="shared" si="183"/>
        <v>32813</v>
      </c>
      <c r="AK48" s="86">
        <f t="shared" ref="AK48" si="184">AK103+AK159</f>
        <v>34686</v>
      </c>
      <c r="AL48" s="86">
        <f t="shared" si="181"/>
        <v>34663</v>
      </c>
      <c r="AM48" s="86">
        <f t="shared" ref="AM48:AN48" si="185">AM103+AM159</f>
        <v>16620</v>
      </c>
      <c r="AN48" s="86">
        <f t="shared" si="185"/>
        <v>0</v>
      </c>
      <c r="AO48" s="125">
        <f t="shared" si="18"/>
        <v>231589</v>
      </c>
    </row>
    <row r="49" spans="1:42" ht="12.75" customHeight="1" x14ac:dyDescent="0.2">
      <c r="A49" s="155"/>
      <c r="B49" s="138"/>
      <c r="C49" s="11" t="s">
        <v>3</v>
      </c>
      <c r="D49" s="87">
        <f t="shared" ref="D49:AL49" si="186">D104+D160</f>
        <v>0</v>
      </c>
      <c r="E49" s="87">
        <f t="shared" si="186"/>
        <v>0</v>
      </c>
      <c r="F49" s="87">
        <f t="shared" si="186"/>
        <v>0</v>
      </c>
      <c r="G49" s="87">
        <f t="shared" si="186"/>
        <v>0</v>
      </c>
      <c r="H49" s="87">
        <f t="shared" si="186"/>
        <v>0</v>
      </c>
      <c r="I49" s="87">
        <f t="shared" si="186"/>
        <v>0</v>
      </c>
      <c r="J49" s="87">
        <f t="shared" si="186"/>
        <v>0</v>
      </c>
      <c r="K49" s="87">
        <f t="shared" si="186"/>
        <v>0</v>
      </c>
      <c r="L49" s="87">
        <f t="shared" si="186"/>
        <v>0</v>
      </c>
      <c r="M49" s="87">
        <f t="shared" si="186"/>
        <v>0</v>
      </c>
      <c r="N49" s="87">
        <f t="shared" si="186"/>
        <v>0</v>
      </c>
      <c r="O49" s="87">
        <f t="shared" si="186"/>
        <v>0</v>
      </c>
      <c r="P49" s="87">
        <f t="shared" si="186"/>
        <v>0</v>
      </c>
      <c r="Q49" s="87">
        <f t="shared" si="186"/>
        <v>0</v>
      </c>
      <c r="R49" s="87">
        <f t="shared" si="186"/>
        <v>0</v>
      </c>
      <c r="S49" s="87">
        <f t="shared" si="186"/>
        <v>0</v>
      </c>
      <c r="T49" s="87">
        <f t="shared" si="186"/>
        <v>0</v>
      </c>
      <c r="U49" s="87">
        <f t="shared" si="186"/>
        <v>0</v>
      </c>
      <c r="V49" s="87">
        <f t="shared" si="186"/>
        <v>0</v>
      </c>
      <c r="W49" s="87">
        <f>W104+W160</f>
        <v>0</v>
      </c>
      <c r="X49" s="87">
        <f t="shared" si="186"/>
        <v>0</v>
      </c>
      <c r="Y49" s="87">
        <f t="shared" si="186"/>
        <v>0</v>
      </c>
      <c r="Z49" s="87">
        <f t="shared" si="186"/>
        <v>0</v>
      </c>
      <c r="AA49" s="87">
        <f t="shared" si="186"/>
        <v>0</v>
      </c>
      <c r="AB49" s="87">
        <f t="shared" si="186"/>
        <v>0</v>
      </c>
      <c r="AC49" s="87">
        <f t="shared" si="186"/>
        <v>0</v>
      </c>
      <c r="AD49" s="87">
        <f t="shared" si="186"/>
        <v>0</v>
      </c>
      <c r="AE49" s="87">
        <f t="shared" si="186"/>
        <v>0</v>
      </c>
      <c r="AF49" s="87">
        <f t="shared" si="186"/>
        <v>0</v>
      </c>
      <c r="AG49" s="87">
        <f t="shared" ref="AG49:AH49" si="187">AG104+AG160</f>
        <v>898983.99</v>
      </c>
      <c r="AH49" s="87">
        <f t="shared" si="187"/>
        <v>7133370.6585600004</v>
      </c>
      <c r="AI49" s="87">
        <f t="shared" ref="AI49:AJ49" si="188">AI104+AI160</f>
        <v>10097747.9889</v>
      </c>
      <c r="AJ49" s="87">
        <f t="shared" si="188"/>
        <v>7557598.0730000008</v>
      </c>
      <c r="AK49" s="87">
        <f t="shared" ref="AK49" si="189">AK104+AK160</f>
        <v>7241157.8255999992</v>
      </c>
      <c r="AL49" s="87">
        <f t="shared" si="186"/>
        <v>6940826.5959999999</v>
      </c>
      <c r="AM49" s="87">
        <f t="shared" ref="AM49:AN49" si="190">AM104+AM160</f>
        <v>3944487.4650999997</v>
      </c>
      <c r="AN49" s="87">
        <f t="shared" si="190"/>
        <v>0</v>
      </c>
      <c r="AO49" s="126">
        <f t="shared" si="18"/>
        <v>43814172.597159997</v>
      </c>
    </row>
    <row r="50" spans="1:42" ht="12.75" customHeight="1" x14ac:dyDescent="0.2">
      <c r="A50" s="155"/>
      <c r="B50" s="137" t="s">
        <v>68</v>
      </c>
      <c r="C50" s="10" t="s">
        <v>0</v>
      </c>
      <c r="D50" s="86">
        <f t="shared" ref="D50:AL50" si="191">D105+D161</f>
        <v>0</v>
      </c>
      <c r="E50" s="86">
        <f t="shared" si="191"/>
        <v>0</v>
      </c>
      <c r="F50" s="86">
        <f t="shared" si="191"/>
        <v>0</v>
      </c>
      <c r="G50" s="86">
        <f t="shared" si="191"/>
        <v>0</v>
      </c>
      <c r="H50" s="86">
        <f t="shared" si="191"/>
        <v>0</v>
      </c>
      <c r="I50" s="86">
        <f t="shared" si="191"/>
        <v>0</v>
      </c>
      <c r="J50" s="86">
        <f t="shared" si="191"/>
        <v>0</v>
      </c>
      <c r="K50" s="86">
        <f t="shared" si="191"/>
        <v>0</v>
      </c>
      <c r="L50" s="86">
        <f t="shared" si="191"/>
        <v>0</v>
      </c>
      <c r="M50" s="86">
        <f t="shared" si="191"/>
        <v>0</v>
      </c>
      <c r="N50" s="86">
        <f t="shared" si="191"/>
        <v>0</v>
      </c>
      <c r="O50" s="86">
        <f t="shared" si="191"/>
        <v>0</v>
      </c>
      <c r="P50" s="86">
        <f t="shared" si="191"/>
        <v>0</v>
      </c>
      <c r="Q50" s="86">
        <f t="shared" si="191"/>
        <v>0</v>
      </c>
      <c r="R50" s="86">
        <f t="shared" si="191"/>
        <v>0</v>
      </c>
      <c r="S50" s="86">
        <f t="shared" si="191"/>
        <v>0</v>
      </c>
      <c r="T50" s="86">
        <f t="shared" si="191"/>
        <v>0</v>
      </c>
      <c r="U50" s="86">
        <f t="shared" si="191"/>
        <v>0</v>
      </c>
      <c r="V50" s="86">
        <f t="shared" si="191"/>
        <v>0</v>
      </c>
      <c r="W50" s="86">
        <f>W105+W161</f>
        <v>0</v>
      </c>
      <c r="X50" s="86">
        <f t="shared" si="191"/>
        <v>0</v>
      </c>
      <c r="Y50" s="86">
        <f t="shared" si="191"/>
        <v>0</v>
      </c>
      <c r="Z50" s="86">
        <f t="shared" si="191"/>
        <v>0</v>
      </c>
      <c r="AA50" s="86">
        <f t="shared" si="191"/>
        <v>0</v>
      </c>
      <c r="AB50" s="86">
        <f t="shared" si="191"/>
        <v>0</v>
      </c>
      <c r="AC50" s="86">
        <f t="shared" si="191"/>
        <v>0</v>
      </c>
      <c r="AD50" s="86">
        <f t="shared" si="191"/>
        <v>1247</v>
      </c>
      <c r="AE50" s="86">
        <f t="shared" si="191"/>
        <v>3583</v>
      </c>
      <c r="AF50" s="86">
        <f t="shared" si="191"/>
        <v>3616</v>
      </c>
      <c r="AG50" s="86">
        <f t="shared" ref="AG50:AH50" si="192">AG105+AG161</f>
        <v>5480</v>
      </c>
      <c r="AH50" s="86">
        <f t="shared" si="192"/>
        <v>3015</v>
      </c>
      <c r="AI50" s="86">
        <f t="shared" ref="AI50:AJ50" si="193">AI105+AI161</f>
        <v>1414</v>
      </c>
      <c r="AJ50" s="86">
        <f t="shared" si="193"/>
        <v>2120</v>
      </c>
      <c r="AK50" s="86">
        <f t="shared" ref="AK50" si="194">AK105+AK161</f>
        <v>716</v>
      </c>
      <c r="AL50" s="86">
        <f t="shared" si="191"/>
        <v>3842</v>
      </c>
      <c r="AM50" s="86">
        <f t="shared" ref="AM50:AN50" si="195">AM105+AM161</f>
        <v>1</v>
      </c>
      <c r="AN50" s="86">
        <f t="shared" si="195"/>
        <v>0</v>
      </c>
      <c r="AO50" s="125">
        <f t="shared" si="18"/>
        <v>25034</v>
      </c>
    </row>
    <row r="51" spans="1:42" ht="12.75" customHeight="1" x14ac:dyDescent="0.2">
      <c r="A51" s="156"/>
      <c r="B51" s="138"/>
      <c r="C51" s="11" t="s">
        <v>3</v>
      </c>
      <c r="D51" s="87">
        <f t="shared" ref="D51:AL51" si="196">D106+D162</f>
        <v>0</v>
      </c>
      <c r="E51" s="87">
        <f t="shared" si="196"/>
        <v>0</v>
      </c>
      <c r="F51" s="87">
        <f t="shared" si="196"/>
        <v>0</v>
      </c>
      <c r="G51" s="87">
        <f t="shared" si="196"/>
        <v>0</v>
      </c>
      <c r="H51" s="87">
        <f t="shared" si="196"/>
        <v>0</v>
      </c>
      <c r="I51" s="87">
        <f t="shared" si="196"/>
        <v>0</v>
      </c>
      <c r="J51" s="87">
        <f t="shared" si="196"/>
        <v>0</v>
      </c>
      <c r="K51" s="87">
        <f t="shared" si="196"/>
        <v>0</v>
      </c>
      <c r="L51" s="87">
        <f t="shared" si="196"/>
        <v>0</v>
      </c>
      <c r="M51" s="87">
        <f t="shared" si="196"/>
        <v>0</v>
      </c>
      <c r="N51" s="87">
        <f t="shared" si="196"/>
        <v>0</v>
      </c>
      <c r="O51" s="87">
        <f t="shared" si="196"/>
        <v>0</v>
      </c>
      <c r="P51" s="87">
        <f t="shared" si="196"/>
        <v>0</v>
      </c>
      <c r="Q51" s="87">
        <f t="shared" si="196"/>
        <v>0</v>
      </c>
      <c r="R51" s="87">
        <f t="shared" si="196"/>
        <v>0</v>
      </c>
      <c r="S51" s="87">
        <f t="shared" si="196"/>
        <v>0</v>
      </c>
      <c r="T51" s="87">
        <f t="shared" si="196"/>
        <v>0</v>
      </c>
      <c r="U51" s="87">
        <f t="shared" si="196"/>
        <v>0</v>
      </c>
      <c r="V51" s="87">
        <f t="shared" si="196"/>
        <v>0</v>
      </c>
      <c r="W51" s="87">
        <f>W106+W162</f>
        <v>0</v>
      </c>
      <c r="X51" s="87">
        <f t="shared" si="196"/>
        <v>0</v>
      </c>
      <c r="Y51" s="87">
        <f t="shared" si="196"/>
        <v>0</v>
      </c>
      <c r="Z51" s="87">
        <f t="shared" si="196"/>
        <v>0</v>
      </c>
      <c r="AA51" s="87">
        <f t="shared" si="196"/>
        <v>0</v>
      </c>
      <c r="AB51" s="87">
        <f t="shared" si="196"/>
        <v>0</v>
      </c>
      <c r="AC51" s="87">
        <f t="shared" si="196"/>
        <v>0</v>
      </c>
      <c r="AD51" s="87">
        <f t="shared" si="196"/>
        <v>339434.58</v>
      </c>
      <c r="AE51" s="87">
        <f t="shared" si="196"/>
        <v>1009213.42</v>
      </c>
      <c r="AF51" s="87">
        <f t="shared" si="196"/>
        <v>957714.20399999991</v>
      </c>
      <c r="AG51" s="87">
        <f t="shared" ref="AG51:AH51" si="197">AG106+AG162</f>
        <v>1503802.7750000001</v>
      </c>
      <c r="AH51" s="87">
        <f t="shared" si="197"/>
        <v>794523.88</v>
      </c>
      <c r="AI51" s="87">
        <f t="shared" ref="AI51:AJ51" si="198">AI106+AI162</f>
        <v>409719.28660000005</v>
      </c>
      <c r="AJ51" s="87">
        <f t="shared" si="198"/>
        <v>813167.8189999999</v>
      </c>
      <c r="AK51" s="87">
        <f t="shared" ref="AK51" si="199">AK106+AK162</f>
        <v>218569.946</v>
      </c>
      <c r="AL51" s="87">
        <f t="shared" si="196"/>
        <v>1066106.81</v>
      </c>
      <c r="AM51" s="87">
        <f t="shared" ref="AM51:AN51" si="200">AM106+AM162</f>
        <v>9331.5</v>
      </c>
      <c r="AN51" s="87">
        <f t="shared" si="200"/>
        <v>0</v>
      </c>
      <c r="AO51" s="126">
        <f t="shared" si="18"/>
        <v>7121584.2206000015</v>
      </c>
    </row>
    <row r="52" spans="1:42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L52" si="201">D107+D162</f>
        <v>0</v>
      </c>
      <c r="E52" s="59">
        <f t="shared" si="201"/>
        <v>0</v>
      </c>
      <c r="F52" s="59">
        <f t="shared" si="201"/>
        <v>0</v>
      </c>
      <c r="G52" s="59">
        <f t="shared" si="201"/>
        <v>0</v>
      </c>
      <c r="H52" s="59">
        <f t="shared" si="201"/>
        <v>0</v>
      </c>
      <c r="I52" s="59">
        <f t="shared" si="201"/>
        <v>0</v>
      </c>
      <c r="J52" s="59">
        <f t="shared" si="201"/>
        <v>0</v>
      </c>
      <c r="K52" s="59">
        <f t="shared" si="201"/>
        <v>0</v>
      </c>
      <c r="L52" s="59">
        <f t="shared" si="201"/>
        <v>0</v>
      </c>
      <c r="M52" s="59">
        <f t="shared" si="201"/>
        <v>0</v>
      </c>
      <c r="N52" s="59">
        <f t="shared" si="201"/>
        <v>0</v>
      </c>
      <c r="O52" s="59">
        <f t="shared" si="201"/>
        <v>0</v>
      </c>
      <c r="P52" s="59">
        <f t="shared" si="201"/>
        <v>0</v>
      </c>
      <c r="Q52" s="59">
        <f t="shared" si="201"/>
        <v>0</v>
      </c>
      <c r="R52" s="59">
        <f t="shared" si="201"/>
        <v>0</v>
      </c>
      <c r="S52" s="59">
        <f t="shared" si="201"/>
        <v>0</v>
      </c>
      <c r="T52" s="59">
        <f t="shared" si="201"/>
        <v>0</v>
      </c>
      <c r="U52" s="59">
        <f t="shared" si="201"/>
        <v>0</v>
      </c>
      <c r="V52" s="59">
        <f t="shared" si="201"/>
        <v>0</v>
      </c>
      <c r="W52" s="59">
        <f>W107+W162</f>
        <v>0</v>
      </c>
      <c r="X52" s="14">
        <f t="shared" si="201"/>
        <v>0</v>
      </c>
      <c r="Y52" s="14">
        <f t="shared" si="201"/>
        <v>0</v>
      </c>
      <c r="Z52" s="14">
        <f t="shared" si="201"/>
        <v>0</v>
      </c>
      <c r="AA52" s="14">
        <f t="shared" si="201"/>
        <v>0</v>
      </c>
      <c r="AB52" s="14">
        <f t="shared" si="201"/>
        <v>7103</v>
      </c>
      <c r="AC52" s="14">
        <f t="shared" si="201"/>
        <v>3211</v>
      </c>
      <c r="AD52" s="14">
        <f t="shared" si="201"/>
        <v>11407</v>
      </c>
      <c r="AE52" s="17">
        <f t="shared" si="201"/>
        <v>11809</v>
      </c>
      <c r="AF52" s="17">
        <f t="shared" si="201"/>
        <v>11342</v>
      </c>
      <c r="AG52" s="17">
        <f t="shared" ref="AG52:AH52" si="202">AG107+AG162</f>
        <v>11884</v>
      </c>
      <c r="AH52" s="17">
        <f t="shared" si="202"/>
        <v>14093</v>
      </c>
      <c r="AI52" s="17">
        <f t="shared" ref="AI52:AJ52" si="203">AI107+AI162</f>
        <v>16437</v>
      </c>
      <c r="AJ52" s="17">
        <f t="shared" si="203"/>
        <v>16150</v>
      </c>
      <c r="AK52" s="17">
        <f t="shared" ref="AK52" si="204">AK107+AK162</f>
        <v>24578</v>
      </c>
      <c r="AL52" s="17">
        <f t="shared" si="201"/>
        <v>19572</v>
      </c>
      <c r="AM52" s="17">
        <f t="shared" ref="AM52:AN52" si="205">AM107+AM162</f>
        <v>14453</v>
      </c>
      <c r="AN52" s="17">
        <f t="shared" si="205"/>
        <v>0</v>
      </c>
      <c r="AO52" s="122">
        <f t="shared" si="18"/>
        <v>162039</v>
      </c>
    </row>
    <row r="53" spans="1:42" ht="12.75" customHeight="1" x14ac:dyDescent="0.2">
      <c r="A53" s="153"/>
      <c r="B53" s="157"/>
      <c r="C53" s="11" t="s">
        <v>3</v>
      </c>
      <c r="D53" s="60">
        <f t="shared" ref="D53:AL53" si="206">D108+D163</f>
        <v>0</v>
      </c>
      <c r="E53" s="60">
        <f t="shared" si="206"/>
        <v>0</v>
      </c>
      <c r="F53" s="60">
        <f t="shared" si="206"/>
        <v>0</v>
      </c>
      <c r="G53" s="60">
        <f t="shared" si="206"/>
        <v>0</v>
      </c>
      <c r="H53" s="60">
        <f t="shared" si="206"/>
        <v>0</v>
      </c>
      <c r="I53" s="60">
        <f t="shared" si="206"/>
        <v>0</v>
      </c>
      <c r="J53" s="60">
        <f t="shared" si="206"/>
        <v>0</v>
      </c>
      <c r="K53" s="60">
        <f t="shared" si="206"/>
        <v>0</v>
      </c>
      <c r="L53" s="60">
        <f t="shared" si="206"/>
        <v>0</v>
      </c>
      <c r="M53" s="60">
        <f t="shared" si="206"/>
        <v>0</v>
      </c>
      <c r="N53" s="60">
        <f t="shared" si="206"/>
        <v>0</v>
      </c>
      <c r="O53" s="60">
        <f t="shared" si="206"/>
        <v>0</v>
      </c>
      <c r="P53" s="60">
        <f t="shared" si="206"/>
        <v>0</v>
      </c>
      <c r="Q53" s="60">
        <f t="shared" si="206"/>
        <v>0</v>
      </c>
      <c r="R53" s="60">
        <f t="shared" si="206"/>
        <v>0</v>
      </c>
      <c r="S53" s="60">
        <f t="shared" si="206"/>
        <v>0</v>
      </c>
      <c r="T53" s="60">
        <f t="shared" si="206"/>
        <v>0</v>
      </c>
      <c r="U53" s="60">
        <f t="shared" si="206"/>
        <v>0</v>
      </c>
      <c r="V53" s="60">
        <f t="shared" si="206"/>
        <v>0</v>
      </c>
      <c r="W53" s="60">
        <f>W108+W163</f>
        <v>0</v>
      </c>
      <c r="X53" s="15">
        <f t="shared" si="206"/>
        <v>0</v>
      </c>
      <c r="Y53" s="15">
        <f t="shared" si="206"/>
        <v>0</v>
      </c>
      <c r="Z53" s="15">
        <f t="shared" si="206"/>
        <v>0</v>
      </c>
      <c r="AA53" s="15">
        <f t="shared" si="206"/>
        <v>0</v>
      </c>
      <c r="AB53" s="15">
        <f t="shared" si="206"/>
        <v>1186753.2</v>
      </c>
      <c r="AC53" s="15">
        <f t="shared" si="206"/>
        <v>521677.60000000003</v>
      </c>
      <c r="AD53" s="15">
        <f t="shared" si="206"/>
        <v>1905902.4499999997</v>
      </c>
      <c r="AE53" s="18">
        <f t="shared" si="206"/>
        <v>2039957.08</v>
      </c>
      <c r="AF53" s="18">
        <f t="shared" si="206"/>
        <v>2027620.8199999998</v>
      </c>
      <c r="AG53" s="18">
        <f t="shared" ref="AG53:AH53" si="207">AG108+AG163</f>
        <v>2039997.4</v>
      </c>
      <c r="AH53" s="18">
        <f t="shared" si="207"/>
        <v>2497450</v>
      </c>
      <c r="AI53" s="18">
        <f t="shared" ref="AI53:AJ53" si="208">AI108+AI163</f>
        <v>3052464.1100000003</v>
      </c>
      <c r="AJ53" s="18">
        <f t="shared" si="208"/>
        <v>3127915.9</v>
      </c>
      <c r="AK53" s="18">
        <f t="shared" ref="AK53" si="209">AK108+AK163</f>
        <v>5054652.7</v>
      </c>
      <c r="AL53" s="18">
        <f t="shared" si="206"/>
        <v>3760012.98</v>
      </c>
      <c r="AM53" s="18">
        <f t="shared" ref="AM53:AN53" si="210">AM108+AM163</f>
        <v>2672212.1</v>
      </c>
      <c r="AN53" s="18">
        <f t="shared" si="210"/>
        <v>0</v>
      </c>
      <c r="AO53" s="123">
        <f t="shared" si="18"/>
        <v>29886616.34</v>
      </c>
    </row>
    <row r="54" spans="1:42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L54" si="211">E109+E164</f>
        <v>0</v>
      </c>
      <c r="F54" s="59">
        <f t="shared" si="211"/>
        <v>0</v>
      </c>
      <c r="G54" s="59">
        <f t="shared" si="211"/>
        <v>0</v>
      </c>
      <c r="H54" s="59">
        <f t="shared" si="211"/>
        <v>0</v>
      </c>
      <c r="I54" s="59">
        <f t="shared" si="211"/>
        <v>0</v>
      </c>
      <c r="J54" s="59">
        <f t="shared" si="211"/>
        <v>0</v>
      </c>
      <c r="K54" s="59">
        <f t="shared" si="211"/>
        <v>0</v>
      </c>
      <c r="L54" s="59">
        <f t="shared" si="211"/>
        <v>0</v>
      </c>
      <c r="M54" s="59">
        <f t="shared" si="211"/>
        <v>0</v>
      </c>
      <c r="N54" s="59">
        <f t="shared" si="211"/>
        <v>0</v>
      </c>
      <c r="O54" s="59">
        <f t="shared" si="211"/>
        <v>0</v>
      </c>
      <c r="P54" s="59">
        <f t="shared" si="211"/>
        <v>0</v>
      </c>
      <c r="Q54" s="59">
        <f t="shared" si="211"/>
        <v>0</v>
      </c>
      <c r="R54" s="59">
        <f t="shared" si="211"/>
        <v>0</v>
      </c>
      <c r="S54" s="59">
        <f t="shared" si="211"/>
        <v>0</v>
      </c>
      <c r="T54" s="59">
        <f t="shared" si="211"/>
        <v>0</v>
      </c>
      <c r="U54" s="59">
        <f t="shared" si="211"/>
        <v>0</v>
      </c>
      <c r="V54" s="59">
        <f t="shared" si="211"/>
        <v>0</v>
      </c>
      <c r="W54" s="59">
        <f t="shared" si="211"/>
        <v>0</v>
      </c>
      <c r="X54" s="59">
        <f t="shared" si="211"/>
        <v>0</v>
      </c>
      <c r="Y54" s="59">
        <f t="shared" si="211"/>
        <v>0</v>
      </c>
      <c r="Z54" s="59">
        <f t="shared" si="211"/>
        <v>0</v>
      </c>
      <c r="AA54" s="59">
        <f t="shared" si="211"/>
        <v>0</v>
      </c>
      <c r="AB54" s="59">
        <f t="shared" si="211"/>
        <v>0</v>
      </c>
      <c r="AC54" s="59">
        <f t="shared" si="211"/>
        <v>0</v>
      </c>
      <c r="AD54" s="59">
        <f t="shared" si="211"/>
        <v>0</v>
      </c>
      <c r="AE54" s="59">
        <f t="shared" si="211"/>
        <v>0</v>
      </c>
      <c r="AF54" s="59">
        <f t="shared" si="211"/>
        <v>0</v>
      </c>
      <c r="AG54" s="59">
        <f t="shared" si="211"/>
        <v>0</v>
      </c>
      <c r="AH54" s="59">
        <f t="shared" si="211"/>
        <v>43128</v>
      </c>
      <c r="AI54" s="59">
        <f t="shared" si="211"/>
        <v>50600</v>
      </c>
      <c r="AJ54" s="59">
        <f t="shared" si="211"/>
        <v>0</v>
      </c>
      <c r="AK54" s="59">
        <f t="shared" ref="AK54" si="212">AK109+AK164</f>
        <v>0</v>
      </c>
      <c r="AL54" s="59">
        <f t="shared" si="211"/>
        <v>0</v>
      </c>
      <c r="AM54" s="59">
        <f t="shared" ref="AM54:AN54" si="213">AM109+AM164</f>
        <v>0</v>
      </c>
      <c r="AN54" s="59">
        <f t="shared" si="213"/>
        <v>0</v>
      </c>
      <c r="AO54" s="125">
        <f t="shared" si="18"/>
        <v>93728</v>
      </c>
    </row>
    <row r="55" spans="1:42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L55" si="214">E110+E165</f>
        <v>0</v>
      </c>
      <c r="F55" s="60">
        <f t="shared" si="214"/>
        <v>0</v>
      </c>
      <c r="G55" s="60">
        <f t="shared" si="214"/>
        <v>0</v>
      </c>
      <c r="H55" s="60">
        <f t="shared" si="214"/>
        <v>0</v>
      </c>
      <c r="I55" s="60">
        <f t="shared" si="214"/>
        <v>0</v>
      </c>
      <c r="J55" s="60">
        <f t="shared" si="214"/>
        <v>0</v>
      </c>
      <c r="K55" s="60">
        <f t="shared" si="214"/>
        <v>0</v>
      </c>
      <c r="L55" s="60">
        <f t="shared" si="214"/>
        <v>0</v>
      </c>
      <c r="M55" s="60">
        <f t="shared" si="214"/>
        <v>0</v>
      </c>
      <c r="N55" s="60">
        <f t="shared" si="214"/>
        <v>0</v>
      </c>
      <c r="O55" s="60">
        <f t="shared" si="214"/>
        <v>0</v>
      </c>
      <c r="P55" s="60">
        <f t="shared" si="214"/>
        <v>0</v>
      </c>
      <c r="Q55" s="60">
        <f t="shared" si="214"/>
        <v>0</v>
      </c>
      <c r="R55" s="60">
        <f t="shared" si="214"/>
        <v>0</v>
      </c>
      <c r="S55" s="60">
        <f t="shared" si="214"/>
        <v>0</v>
      </c>
      <c r="T55" s="60">
        <f t="shared" si="214"/>
        <v>0</v>
      </c>
      <c r="U55" s="60">
        <f t="shared" si="214"/>
        <v>0</v>
      </c>
      <c r="V55" s="60">
        <f t="shared" si="214"/>
        <v>0</v>
      </c>
      <c r="W55" s="60">
        <f t="shared" si="214"/>
        <v>0</v>
      </c>
      <c r="X55" s="60">
        <f t="shared" si="214"/>
        <v>0</v>
      </c>
      <c r="Y55" s="60">
        <f t="shared" si="214"/>
        <v>0</v>
      </c>
      <c r="Z55" s="60">
        <f t="shared" si="214"/>
        <v>0</v>
      </c>
      <c r="AA55" s="60">
        <f t="shared" si="214"/>
        <v>0</v>
      </c>
      <c r="AB55" s="60">
        <f t="shared" si="214"/>
        <v>0</v>
      </c>
      <c r="AC55" s="60">
        <f t="shared" si="214"/>
        <v>0</v>
      </c>
      <c r="AD55" s="60">
        <f t="shared" si="214"/>
        <v>0</v>
      </c>
      <c r="AE55" s="60">
        <f t="shared" si="214"/>
        <v>0</v>
      </c>
      <c r="AF55" s="60">
        <f t="shared" si="214"/>
        <v>0</v>
      </c>
      <c r="AG55" s="60">
        <f t="shared" si="214"/>
        <v>0</v>
      </c>
      <c r="AH55" s="60">
        <f t="shared" si="214"/>
        <v>915379.94</v>
      </c>
      <c r="AI55" s="60">
        <f t="shared" si="214"/>
        <v>1045298.9097473408</v>
      </c>
      <c r="AJ55" s="60">
        <f t="shared" si="214"/>
        <v>0</v>
      </c>
      <c r="AK55" s="60">
        <f t="shared" ref="AK55" si="215">AK110+AK165</f>
        <v>0</v>
      </c>
      <c r="AL55" s="60">
        <f t="shared" si="214"/>
        <v>0</v>
      </c>
      <c r="AM55" s="60">
        <f t="shared" ref="AM55:AN55" si="216">AM110+AM165</f>
        <v>0</v>
      </c>
      <c r="AN55" s="60">
        <f t="shared" si="216"/>
        <v>0</v>
      </c>
      <c r="AO55" s="126">
        <f t="shared" si="18"/>
        <v>1960678.8497473407</v>
      </c>
    </row>
    <row r="56" spans="1:42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2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8" t="s">
        <v>51</v>
      </c>
      <c r="B62" s="159"/>
      <c r="C62" s="160"/>
      <c r="D62" s="150" t="s">
        <v>4</v>
      </c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49"/>
      <c r="AO62" s="167" t="s">
        <v>5</v>
      </c>
    </row>
    <row r="63" spans="1:42" s="7" customFormat="1" ht="18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1">
        <v>2024</v>
      </c>
      <c r="AM63" s="117">
        <v>2025</v>
      </c>
      <c r="AN63" s="117">
        <v>2026</v>
      </c>
      <c r="AO63" s="168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J64" si="217">E67+E69+E71+E73+E75+E77+E79+E81+E83+E85+E87+E89+E91+E93+E95+E97+E99+E101+E103+E105+E107+E109</f>
        <v>52575</v>
      </c>
      <c r="F64" s="50">
        <f t="shared" si="217"/>
        <v>61472</v>
      </c>
      <c r="G64" s="50">
        <f t="shared" si="217"/>
        <v>62208</v>
      </c>
      <c r="H64" s="50">
        <f t="shared" si="217"/>
        <v>66985</v>
      </c>
      <c r="I64" s="50">
        <f t="shared" si="217"/>
        <v>68807</v>
      </c>
      <c r="J64" s="50">
        <f t="shared" si="217"/>
        <v>74021</v>
      </c>
      <c r="K64" s="50">
        <f t="shared" si="217"/>
        <v>64943</v>
      </c>
      <c r="L64" s="50">
        <f t="shared" si="217"/>
        <v>65966</v>
      </c>
      <c r="M64" s="50">
        <f t="shared" si="217"/>
        <v>69903</v>
      </c>
      <c r="N64" s="50">
        <f t="shared" si="217"/>
        <v>66339</v>
      </c>
      <c r="O64" s="50">
        <f t="shared" si="217"/>
        <v>67396</v>
      </c>
      <c r="P64" s="50">
        <f t="shared" si="217"/>
        <v>90775</v>
      </c>
      <c r="Q64" s="50">
        <f t="shared" si="217"/>
        <v>89816</v>
      </c>
      <c r="R64" s="50">
        <f t="shared" si="217"/>
        <v>84179</v>
      </c>
      <c r="S64" s="50">
        <f t="shared" si="217"/>
        <v>115558</v>
      </c>
      <c r="T64" s="50">
        <f t="shared" si="217"/>
        <v>117666</v>
      </c>
      <c r="U64" s="50">
        <f t="shared" si="217"/>
        <v>222113</v>
      </c>
      <c r="V64" s="50">
        <f t="shared" si="217"/>
        <v>155186</v>
      </c>
      <c r="W64" s="50">
        <f t="shared" si="217"/>
        <v>218913</v>
      </c>
      <c r="X64" s="50">
        <f t="shared" si="217"/>
        <v>88435</v>
      </c>
      <c r="Y64" s="50">
        <f t="shared" si="217"/>
        <v>115343</v>
      </c>
      <c r="Z64" s="50">
        <f t="shared" si="217"/>
        <v>136490</v>
      </c>
      <c r="AA64" s="50">
        <f t="shared" si="217"/>
        <v>208885</v>
      </c>
      <c r="AB64" s="50">
        <f t="shared" si="217"/>
        <v>176348</v>
      </c>
      <c r="AC64" s="50">
        <f t="shared" si="217"/>
        <v>231488</v>
      </c>
      <c r="AD64" s="50">
        <f t="shared" si="217"/>
        <v>256230</v>
      </c>
      <c r="AE64" s="50">
        <f t="shared" si="217"/>
        <v>242164</v>
      </c>
      <c r="AF64" s="50">
        <f t="shared" si="217"/>
        <v>193481</v>
      </c>
      <c r="AG64" s="50">
        <f t="shared" si="217"/>
        <v>212470</v>
      </c>
      <c r="AH64" s="50">
        <f t="shared" si="217"/>
        <v>281586</v>
      </c>
      <c r="AI64" s="50">
        <f t="shared" si="217"/>
        <v>288741</v>
      </c>
      <c r="AJ64" s="50">
        <f t="shared" si="217"/>
        <v>181618</v>
      </c>
      <c r="AK64" s="50">
        <f t="shared" ref="AK64:AL64" si="218">AK67+AK69+AK71+AK73+AK75+AK77+AK79+AK81+AK83+AK85+AK87+AK89+AK91+AK93+AK95+AK97+AK99+AK101+AK103+AK105+AK107+AK109</f>
        <v>173548</v>
      </c>
      <c r="AL64" s="50">
        <f t="shared" si="218"/>
        <v>168997</v>
      </c>
      <c r="AM64" s="116">
        <f t="shared" ref="AM64:AN64" si="219">AM67+AM69+AM71+AM73+AM75+AM77+AM79+AM81+AM83+AM85+AM87+AM89+AM91+AM93+AM95+AM97+AM99+AM101+AM103+AM105+AM107+AM109</f>
        <v>71164</v>
      </c>
      <c r="AN64" s="116">
        <f t="shared" si="219"/>
        <v>137</v>
      </c>
      <c r="AO64" s="31">
        <f>SUM(D64:AN64)</f>
        <v>4893289</v>
      </c>
      <c r="AP64" s="8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J65" si="220">E68+E70+E72+E74+E76+E78+E80+E82+E84+E86+E88+E90+E92+E94+E96+E98+E100+E102+E104+E106+E108+E110</f>
        <v>5932624</v>
      </c>
      <c r="F65" s="51">
        <f t="shared" si="220"/>
        <v>6684853</v>
      </c>
      <c r="G65" s="51">
        <f t="shared" si="220"/>
        <v>6958443</v>
      </c>
      <c r="H65" s="51">
        <f t="shared" si="220"/>
        <v>7468608</v>
      </c>
      <c r="I65" s="51">
        <f t="shared" si="220"/>
        <v>7904750</v>
      </c>
      <c r="J65" s="51">
        <f t="shared" si="220"/>
        <v>8487746</v>
      </c>
      <c r="K65" s="51">
        <f t="shared" si="220"/>
        <v>7958276</v>
      </c>
      <c r="L65" s="51">
        <f t="shared" si="220"/>
        <v>8113332</v>
      </c>
      <c r="M65" s="51">
        <f t="shared" si="220"/>
        <v>8449209</v>
      </c>
      <c r="N65" s="51">
        <f t="shared" si="220"/>
        <v>8170273</v>
      </c>
      <c r="O65" s="51">
        <f t="shared" si="220"/>
        <v>8821970</v>
      </c>
      <c r="P65" s="51">
        <f t="shared" si="220"/>
        <v>11843446</v>
      </c>
      <c r="Q65" s="51">
        <f t="shared" si="220"/>
        <v>14539668</v>
      </c>
      <c r="R65" s="51">
        <f t="shared" si="220"/>
        <v>15221677</v>
      </c>
      <c r="S65" s="51">
        <f t="shared" si="220"/>
        <v>18716122.880000003</v>
      </c>
      <c r="T65" s="51">
        <f t="shared" si="220"/>
        <v>20550951.300000001</v>
      </c>
      <c r="U65" s="51">
        <f t="shared" si="220"/>
        <v>41054373</v>
      </c>
      <c r="V65" s="51">
        <f t="shared" si="220"/>
        <v>33860807.964000002</v>
      </c>
      <c r="W65" s="51">
        <f t="shared" si="220"/>
        <v>61233652.960000008</v>
      </c>
      <c r="X65" s="51">
        <f t="shared" si="220"/>
        <v>24149738.399999999</v>
      </c>
      <c r="Y65" s="51">
        <f t="shared" si="220"/>
        <v>30473834</v>
      </c>
      <c r="Z65" s="51">
        <f t="shared" si="220"/>
        <v>34118548.309099995</v>
      </c>
      <c r="AA65" s="51">
        <f t="shared" si="220"/>
        <v>51502118.149999999</v>
      </c>
      <c r="AB65" s="51">
        <f t="shared" si="220"/>
        <v>40010816.99471692</v>
      </c>
      <c r="AC65" s="51">
        <f t="shared" si="220"/>
        <v>64745704.273421593</v>
      </c>
      <c r="AD65" s="51">
        <f t="shared" si="220"/>
        <v>65988177.745814741</v>
      </c>
      <c r="AE65" s="51">
        <f t="shared" si="220"/>
        <v>72929387.137616873</v>
      </c>
      <c r="AF65" s="51">
        <f t="shared" si="220"/>
        <v>57762342.265023611</v>
      </c>
      <c r="AG65" s="51">
        <f t="shared" si="220"/>
        <v>70962409.064053133</v>
      </c>
      <c r="AH65" s="51">
        <f t="shared" si="220"/>
        <v>80173197.386887461</v>
      </c>
      <c r="AI65" s="51">
        <f t="shared" si="220"/>
        <v>85190576.23286131</v>
      </c>
      <c r="AJ65" s="51">
        <f t="shared" si="220"/>
        <v>113863163.2563</v>
      </c>
      <c r="AK65" s="51">
        <f t="shared" ref="AK65:AL65" si="221">AK68+AK70+AK72+AK74+AK76+AK78+AK80+AK82+AK84+AK86+AK88+AK90+AK92+AK94+AK96+AK98+AK100+AK102+AK104+AK106+AK108+AK110</f>
        <v>109478051.6234</v>
      </c>
      <c r="AL65" s="51">
        <f t="shared" si="221"/>
        <v>115662558.59979999</v>
      </c>
      <c r="AM65" s="51">
        <f t="shared" ref="AM65:AN65" si="222">AM68+AM70+AM72+AM74+AM76+AM78+AM80+AM82+AM84+AM86+AM88+AM90+AM92+AM94+AM96+AM98+AM100+AM102+AM104+AM106+AM108+AM110</f>
        <v>50118854.9168</v>
      </c>
      <c r="AN65" s="51">
        <f t="shared" si="222"/>
        <v>39958</v>
      </c>
      <c r="AO65" s="33">
        <f>SUM(D65:AN65)</f>
        <v>1375064919.4597955</v>
      </c>
      <c r="AP65" s="8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4">
        <f>AP!AM67+TA!AM67+AN!AM67+AT!AM67+CO!AM67+VA!AM67+OH!AM67+MA!AM67+ÑU!AM67+BI!AM67+AR!AM67+LR!AM67+LL!AM67+AY!AM67+MG!AM67+RM!AM67</f>
        <v>0</v>
      </c>
      <c r="AN67" s="14">
        <f>AP!AN67+TA!AN67+AN!AN67+AT!AN67+CO!AN67+VA!AN67+OH!AN67+MA!AN67+ÑU!AN67+BI!AN67+AR!AN67+LR!AN67+LL!AN67+AY!AN67+MG!AN67+RM!AN67</f>
        <v>0</v>
      </c>
      <c r="AO67" s="122">
        <f>SUM(D67:AN67)</f>
        <v>191707</v>
      </c>
      <c r="AQ67" s="61"/>
    </row>
    <row r="68" spans="1:43" ht="12.75" customHeight="1" x14ac:dyDescent="0.2">
      <c r="A68" s="166"/>
      <c r="B68" s="138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5">
        <f>AP!AM68+TA!AM68+AN!AM68+AT!AM68+CO!AM68+VA!AM68+OH!AM68+MA!AM68+ÑU!AM68+BI!AM68+AR!AM68+LR!AM68+LL!AM68+AY!AM68+MG!AM68+RM!AM68</f>
        <v>0</v>
      </c>
      <c r="AN68" s="15">
        <f>AP!AN68+TA!AN68+AN!AN68+AT!AN68+CO!AN68+VA!AN68+OH!AN68+MA!AN68+ÑU!AN68+BI!AN68+AR!AN68+LR!AN68+LL!AN68+AY!AN68+MG!AN68+RM!AN68</f>
        <v>0</v>
      </c>
      <c r="AO68" s="123">
        <f t="shared" ref="AO68:AO110" si="223">SUM(D68:AN68)</f>
        <v>31447763.259999998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4">
        <f>AP!AM69+TA!AM69+AN!AM69+AT!AM69+CO!AM69+VA!AM69+OH!AM69+MA!AM69+ÑU!AM69+BI!AM69+AR!AM69+LR!AM69+LL!AM69+AY!AM69+MG!AM69+RM!AM69</f>
        <v>457</v>
      </c>
      <c r="AN69" s="14">
        <f>AP!AN69+TA!AN69+AN!AN69+AT!AN69+CO!AN69+VA!AN69+OH!AN69+MA!AN69+ÑU!AN69+BI!AN69+AR!AN69+LR!AN69+LL!AN69+AY!AN69+MG!AN69+RM!AN69</f>
        <v>0</v>
      </c>
      <c r="AO69" s="122">
        <f t="shared" si="223"/>
        <v>137306</v>
      </c>
      <c r="AQ69" s="61"/>
    </row>
    <row r="70" spans="1:43" ht="12.75" customHeight="1" x14ac:dyDescent="0.2">
      <c r="A70" s="166"/>
      <c r="B70" s="138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5">
        <f>AP!AM70+TA!AM70+AN!AM70+AT!AM70+CO!AM70+VA!AM70+OH!AM70+MA!AM70+ÑU!AM70+BI!AM70+AR!AM70+LR!AM70+LL!AM70+AY!AM70+MG!AM70+RM!AM70</f>
        <v>662650</v>
      </c>
      <c r="AN70" s="15">
        <f>AP!AN70+TA!AN70+AN!AN70+AT!AN70+CO!AN70+VA!AN70+OH!AN70+MA!AN70+ÑU!AN70+BI!AN70+AR!AN70+LR!AN70+LL!AN70+AY!AN70+MG!AN70+RM!AN70</f>
        <v>0</v>
      </c>
      <c r="AO70" s="123">
        <f t="shared" si="223"/>
        <v>17311004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4">
        <f>AP!AM71+TA!AM71+AN!AM71+AT!AM71+CO!AM71+VA!AM71+OH!AM71+MA!AM71+ÑU!AM71+BI!AM71+AR!AM71+LR!AM71+LL!AM71+AY!AM71+MG!AM71+RM!AM71</f>
        <v>0</v>
      </c>
      <c r="AN71" s="14">
        <f>AP!AN71+TA!AN71+AN!AN71+AT!AN71+CO!AN71+VA!AN71+OH!AN71+MA!AN71+ÑU!AN71+BI!AN71+AR!AN71+LR!AN71+LL!AN71+AY!AN71+MG!AN71+RM!AN71</f>
        <v>0</v>
      </c>
      <c r="AO71" s="122">
        <f t="shared" si="223"/>
        <v>89584</v>
      </c>
      <c r="AQ71" s="61"/>
    </row>
    <row r="72" spans="1:43" ht="12.75" customHeight="1" x14ac:dyDescent="0.2">
      <c r="A72" s="166"/>
      <c r="B72" s="138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5">
        <f>AP!AM72+TA!AM72+AN!AM72+AT!AM72+CO!AM72+VA!AM72+OH!AM72+MA!AM72+ÑU!AM72+BI!AM72+AR!AM72+LR!AM72+LL!AM72+AY!AM72+MG!AM72+RM!AM72</f>
        <v>0</v>
      </c>
      <c r="AN72" s="15">
        <f>AP!AN72+TA!AN72+AN!AN72+AT!AN72+CO!AN72+VA!AN72+OH!AN72+MA!AN72+ÑU!AN72+BI!AN72+AR!AN72+LR!AN72+LL!AN72+AY!AN72+MG!AN72+RM!AN72</f>
        <v>0</v>
      </c>
      <c r="AO72" s="123">
        <f t="shared" si="223"/>
        <v>12082705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4">
        <f>AP!AM73+TA!AM73+AN!AM73+AT!AM73+CO!AM73+VA!AM73+OH!AM73+MA!AM73+ÑU!AM73+BI!AM73+AR!AM73+LR!AM73+LL!AM73+AY!AM73+MG!AM73+RM!AM73</f>
        <v>0</v>
      </c>
      <c r="AN73" s="14">
        <f>AP!AN73+TA!AN73+AN!AN73+AT!AN73+CO!AN73+VA!AN73+OH!AN73+MA!AN73+ÑU!AN73+BI!AN73+AR!AN73+LR!AN73+LL!AN73+AY!AN73+MG!AN73+RM!AN73</f>
        <v>0</v>
      </c>
      <c r="AO73" s="122">
        <f t="shared" si="223"/>
        <v>365070</v>
      </c>
      <c r="AQ73" s="61"/>
    </row>
    <row r="74" spans="1:43" ht="12.75" customHeight="1" x14ac:dyDescent="0.2">
      <c r="A74" s="166"/>
      <c r="B74" s="138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5">
        <f>AP!AM74+TA!AM74+AN!AM74+AT!AM74+CO!AM74+VA!AM74+OH!AM74+MA!AM74+ÑU!AM74+BI!AM74+AR!AM74+LR!AM74+LL!AM74+AY!AM74+MG!AM74+RM!AM74</f>
        <v>0</v>
      </c>
      <c r="AN74" s="15">
        <f>AP!AN74+TA!AN74+AN!AN74+AT!AN74+CO!AN74+VA!AN74+OH!AN74+MA!AN74+ÑU!AN74+BI!AN74+AR!AN74+LR!AN74+LL!AN74+AY!AN74+MG!AN74+RM!AN74</f>
        <v>0</v>
      </c>
      <c r="AO74" s="123">
        <f t="shared" si="223"/>
        <v>151955441.1031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36256</v>
      </c>
      <c r="AM75" s="14">
        <f>AP!AM75+TA!AM75+AN!AM75+AT!AM75+CO!AM75+VA!AM75+OH!AM75+MA!AM75+ÑU!AM75+BI!AM75+AR!AM75+LR!AM75+LL!AM75+AY!AM75+MG!AM75+RM!AM75</f>
        <v>12581</v>
      </c>
      <c r="AN75" s="14">
        <f>AP!AN75+TA!AN75+AN!AN75+AT!AN75+CO!AN75+VA!AN75+OH!AN75+MA!AN75+ÑU!AN75+BI!AN75+AR!AN75+LR!AN75+LL!AN75+AY!AN75+MG!AN75+RM!AN75</f>
        <v>0</v>
      </c>
      <c r="AO75" s="122">
        <f t="shared" si="223"/>
        <v>393849</v>
      </c>
      <c r="AQ75" s="61"/>
    </row>
    <row r="76" spans="1:43" ht="12.75" customHeight="1" x14ac:dyDescent="0.2">
      <c r="A76" s="166"/>
      <c r="B76" s="138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63226830.001800001</v>
      </c>
      <c r="AL76" s="15">
        <f>AP!AL76+TA!AL76+AN!AL76+AT!AL76+CO!AL76+VA!AL76+OH!AL76+MA!AL76+ÑU!AL76+BI!AL76+AR!AL76+LR!AL76+LL!AL76+AY!AL76+MG!AL76+RM!AL76</f>
        <v>64947747.526799992</v>
      </c>
      <c r="AM76" s="15">
        <f>AP!AM76+TA!AM76+AN!AM76+AT!AM76+CO!AM76+VA!AM76+OH!AM76+MA!AM76+ÑU!AM76+BI!AM76+AR!AM76+LR!AM76+LL!AM76+AY!AM76+MG!AM76+RM!AM76</f>
        <v>26136424.3169</v>
      </c>
      <c r="AN76" s="15">
        <f>AP!AN76+TA!AN76+AN!AN76+AT!AN76+CO!AN76+VA!AN76+OH!AN76+MA!AN76+ÑU!AN76+BI!AN76+AR!AN76+LR!AN76+LL!AN76+AY!AN76+MG!AN76+RM!AN76</f>
        <v>0</v>
      </c>
      <c r="AO76" s="123">
        <f t="shared" si="223"/>
        <v>457969158.62288827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2764</v>
      </c>
      <c r="AM77" s="14">
        <f>AP!AM77+TA!AM77+AN!AM77+AT!AM77+CO!AM77+VA!AM77+OH!AM77+MA!AM77+ÑU!AM77+BI!AM77+AR!AM77+LR!AM77+LL!AM77+AY!AM77+MG!AM77+RM!AM77</f>
        <v>1536</v>
      </c>
      <c r="AN77" s="14">
        <f>AP!AN77+TA!AN77+AN!AN77+AT!AN77+CO!AN77+VA!AN77+OH!AN77+MA!AN77+ÑU!AN77+BI!AN77+AR!AN77+LR!AN77+LL!AN77+AY!AN77+MG!AN77+RM!AN77</f>
        <v>0</v>
      </c>
      <c r="AO77" s="122">
        <f t="shared" si="223"/>
        <v>30184</v>
      </c>
      <c r="AQ77" s="61"/>
    </row>
    <row r="78" spans="1:43" ht="12.75" customHeight="1" x14ac:dyDescent="0.2">
      <c r="A78" s="166"/>
      <c r="B78" s="164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5916848.9100000001</v>
      </c>
      <c r="AM78" s="15">
        <f>AP!AM78+TA!AM78+AN!AM78+AT!AM78+CO!AM78+VA!AM78+OH!AM78+MA!AM78+ÑU!AM78+BI!AM78+AR!AM78+LR!AM78+LL!AM78+AY!AM78+MG!AM78+RM!AM78</f>
        <v>3254946.5348</v>
      </c>
      <c r="AN78" s="15">
        <f>AP!AN78+TA!AN78+AN!AN78+AT!AN78+CO!AN78+VA!AN78+OH!AN78+MA!AN78+ÑU!AN78+BI!AN78+AR!AN78+LR!AN78+LL!AN78+AY!AN78+MG!AN78+RM!AN78</f>
        <v>0</v>
      </c>
      <c r="AO78" s="123">
        <f t="shared" si="223"/>
        <v>41401729.26070001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4">
        <f>AP!AM79+TA!AM79+AN!AM79+AT!AM79+CO!AM79+VA!AM79+OH!AM79+MA!AM79+ÑU!AM79+BI!AM79+AR!AM79+LR!AM79+LL!AM79+AY!AM79+MG!AM79+RM!AM79</f>
        <v>0</v>
      </c>
      <c r="AN79" s="14">
        <f>AP!AN79+TA!AN79+AN!AN79+AT!AN79+CO!AN79+VA!AN79+OH!AN79+MA!AN79+ÑU!AN79+BI!AN79+AR!AN79+LR!AN79+LL!AN79+AY!AN79+MG!AN79+RM!AN79</f>
        <v>0</v>
      </c>
      <c r="AO79" s="122">
        <f t="shared" si="223"/>
        <v>329984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5">
        <f>AP!AM80+TA!AM80+AN!AM80+AT!AM80+CO!AM80+VA!AM80+OH!AM80+MA!AM80+ÑU!AM80+BI!AM80+AR!AM80+LR!AM80+LL!AM80+AY!AM80+MG!AM80+RM!AM80</f>
        <v>0</v>
      </c>
      <c r="AN80" s="15">
        <f>AP!AN80+TA!AN80+AN!AN80+AT!AN80+CO!AN80+VA!AN80+OH!AN80+MA!AN80+ÑU!AN80+BI!AN80+AR!AN80+LR!AN80+LL!AN80+AY!AN80+MG!AN80+RM!AN80</f>
        <v>0</v>
      </c>
      <c r="AO80" s="123">
        <f t="shared" si="223"/>
        <v>40812880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4">
        <f>AP!AM81+TA!AM81+AN!AM81+AT!AM81+CO!AM81+VA!AM81+OH!AM81+MA!AM81+ÑU!AM81+BI!AM81+AR!AM81+LR!AM81+LL!AM81+AY!AM81+MG!AM81+RM!AM81</f>
        <v>0</v>
      </c>
      <c r="AN81" s="14">
        <f>AP!AN81+TA!AN81+AN!AN81+AT!AN81+CO!AN81+VA!AN81+OH!AN81+MA!AN81+ÑU!AN81+BI!AN81+AR!AN81+LR!AN81+LL!AN81+AY!AN81+MG!AN81+RM!AN81</f>
        <v>0</v>
      </c>
      <c r="AO81" s="122">
        <f t="shared" si="223"/>
        <v>239562</v>
      </c>
      <c r="AQ81" s="61"/>
    </row>
    <row r="82" spans="1:43" ht="12.75" customHeight="1" x14ac:dyDescent="0.2">
      <c r="A82" s="153"/>
      <c r="B82" s="138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5">
        <f>AP!AM82+TA!AM82+AN!AM82+AT!AM82+CO!AM82+VA!AM82+OH!AM82+MA!AM82+ÑU!AM82+BI!AM82+AR!AM82+LR!AM82+LL!AM82+AY!AM82+MG!AM82+RM!AM82</f>
        <v>0</v>
      </c>
      <c r="AN82" s="15">
        <f>AP!AN82+TA!AN82+AN!AN82+AT!AN82+CO!AN82+VA!AN82+OH!AN82+MA!AN82+ÑU!AN82+BI!AN82+AR!AN82+LR!AN82+LL!AN82+AY!AN82+MG!AN82+RM!AN82</f>
        <v>0</v>
      </c>
      <c r="AO82" s="123">
        <f t="shared" si="223"/>
        <v>21008841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1736</v>
      </c>
      <c r="AM83" s="14">
        <f>AP!AM83+TA!AM83+AN!AM83+AT!AM83+CO!AM83+VA!AM83+OH!AM83+MA!AM83+ÑU!AM83+BI!AM83+AR!AM83+LR!AM83+LL!AM83+AY!AM83+MG!AM83+RM!AM83</f>
        <v>2393</v>
      </c>
      <c r="AN83" s="14">
        <f>AP!AN83+TA!AN83+AN!AN83+AT!AN83+CO!AN83+VA!AN83+OH!AN83+MA!AN83+ÑU!AN83+BI!AN83+AR!AN83+LR!AN83+LL!AN83+AY!AN83+MG!AN83+RM!AN83</f>
        <v>137</v>
      </c>
      <c r="AO83" s="122">
        <f t="shared" si="223"/>
        <v>52260</v>
      </c>
      <c r="AQ83" s="61"/>
    </row>
    <row r="84" spans="1:43" ht="12.75" customHeight="1" x14ac:dyDescent="0.2">
      <c r="A84" s="153"/>
      <c r="B84" s="138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541401</v>
      </c>
      <c r="AM84" s="15">
        <f>AP!AM84+TA!AM84+AN!AM84+AT!AM84+CO!AM84+VA!AM84+OH!AM84+MA!AM84+ÑU!AM84+BI!AM84+AR!AM84+LR!AM84+LL!AM84+AY!AM84+MG!AM84+RM!AM84</f>
        <v>719174</v>
      </c>
      <c r="AN84" s="15">
        <f>AP!AN84+TA!AN84+AN!AN84+AT!AN84+CO!AN84+VA!AN84+OH!AN84+MA!AN84+ÑU!AN84+BI!AN84+AR!AN84+LR!AN84+LL!AN84+AY!AN84+MG!AN84+RM!AN84</f>
        <v>39958</v>
      </c>
      <c r="AO84" s="123">
        <f t="shared" si="223"/>
        <v>11398324.270000001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4">
        <f>AP!AM85+TA!AM85+AN!AM85+AT!AM85+CO!AM85+VA!AM85+OH!AM85+MA!AM85+ÑU!AM85+BI!AM85+AR!AM85+LR!AM85+LL!AM85+AY!AM85+MG!AM85+RM!AM85</f>
        <v>0</v>
      </c>
      <c r="AN85" s="14">
        <f>AP!AN85+TA!AN85+AN!AN85+AT!AN85+CO!AN85+VA!AN85+OH!AN85+MA!AN85+ÑU!AN85+BI!AN85+AR!AN85+LR!AN85+LL!AN85+AY!AN85+MG!AN85+RM!AN85</f>
        <v>0</v>
      </c>
      <c r="AO85" s="122">
        <f t="shared" si="223"/>
        <v>253849</v>
      </c>
      <c r="AQ85" s="61"/>
    </row>
    <row r="86" spans="1:43" ht="12.75" customHeight="1" x14ac:dyDescent="0.2">
      <c r="A86" s="153"/>
      <c r="B86" s="138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5">
        <f>AP!AM86+TA!AM86+AN!AM86+AT!AM86+CO!AM86+VA!AM86+OH!AM86+MA!AM86+ÑU!AM86+BI!AM86+AR!AM86+LR!AM86+LL!AM86+AY!AM86+MG!AM86+RM!AM86</f>
        <v>0</v>
      </c>
      <c r="AN86" s="15">
        <f>AP!AN86+TA!AN86+AN!AN86+AT!AN86+CO!AN86+VA!AN86+OH!AN86+MA!AN86+ÑU!AN86+BI!AN86+AR!AN86+LR!AN86+LL!AN86+AY!AN86+MG!AN86+RM!AN86</f>
        <v>0</v>
      </c>
      <c r="AO86" s="123">
        <f t="shared" si="223"/>
        <v>35768059.75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4">
        <f>AP!AM87+TA!AM87+AN!AM87+AT!AM87+CO!AM87+VA!AM87+OH!AM87+MA!AM87+ÑU!AM87+BI!AM87+AR!AM87+LR!AM87+LL!AM87+AY!AM87+MG!AM87+RM!AM87</f>
        <v>0</v>
      </c>
      <c r="AN87" s="14">
        <f>AP!AN87+TA!AN87+AN!AN87+AT!AN87+CO!AN87+VA!AN87+OH!AN87+MA!AN87+ÑU!AN87+BI!AN87+AR!AN87+LR!AN87+LL!AN87+AY!AN87+MG!AN87+RM!AN87</f>
        <v>0</v>
      </c>
      <c r="AO87" s="122">
        <f t="shared" si="223"/>
        <v>37491</v>
      </c>
      <c r="AQ87" s="61"/>
    </row>
    <row r="88" spans="1:43" ht="12.75" customHeight="1" x14ac:dyDescent="0.2">
      <c r="A88" s="153"/>
      <c r="B88" s="138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5">
        <f>AP!AM88+TA!AM88+AN!AM88+AT!AM88+CO!AM88+VA!AM88+OH!AM88+MA!AM88+ÑU!AM88+BI!AM88+AR!AM88+LR!AM88+LL!AM88+AY!AM88+MG!AM88+RM!AM88</f>
        <v>0</v>
      </c>
      <c r="AN88" s="15">
        <f>AP!AN88+TA!AN88+AN!AN88+AT!AN88+CO!AN88+VA!AN88+OH!AN88+MA!AN88+ÑU!AN88+BI!AN88+AR!AN88+LR!AN88+LL!AN88+AY!AN88+MG!AN88+RM!AN88</f>
        <v>0</v>
      </c>
      <c r="AO88" s="123">
        <f t="shared" si="223"/>
        <v>15084960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23340</v>
      </c>
      <c r="AM89" s="14">
        <f>AP!AM89+TA!AM89+AN!AM89+AT!AM89+CO!AM89+VA!AM89+OH!AM89+MA!AM89+ÑU!AM89+BI!AM89+AR!AM89+LR!AM89+LL!AM89+AY!AM89+MG!AM89+RM!AM89</f>
        <v>8072</v>
      </c>
      <c r="AN89" s="14">
        <f>AP!AN89+TA!AN89+AN!AN89+AT!AN89+CO!AN89+VA!AN89+OH!AN89+MA!AN89+ÑU!AN89+BI!AN89+AR!AN89+LR!AN89+LL!AN89+AY!AN89+MG!AN89+RM!AN89</f>
        <v>0</v>
      </c>
      <c r="AO89" s="122">
        <f t="shared" si="223"/>
        <v>377741</v>
      </c>
      <c r="AQ89" s="61"/>
    </row>
    <row r="90" spans="1:43" ht="21" customHeight="1" x14ac:dyDescent="0.2">
      <c r="A90" s="153"/>
      <c r="B90" s="138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11628368.42</v>
      </c>
      <c r="AM90" s="15">
        <f>AP!AM90+TA!AM90+AN!AM90+AT!AM90+CO!AM90+VA!AM90+OH!AM90+MA!AM90+ÑU!AM90+BI!AM90+AR!AM90+LR!AM90+LL!AM90+AY!AM90+MG!AM90+RM!AM90</f>
        <v>3553570</v>
      </c>
      <c r="AN90" s="15">
        <f>AP!AN90+TA!AN90+AN!AN90+AT!AN90+CO!AN90+VA!AN90+OH!AN90+MA!AN90+ÑU!AN90+BI!AN90+AR!AN90+LR!AN90+LL!AN90+AY!AN90+MG!AN90+RM!AN90</f>
        <v>0</v>
      </c>
      <c r="AO90" s="123">
        <f t="shared" si="223"/>
        <v>140745697.52499998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4">
        <f>AP!AM91+TA!AM91+AN!AM91+AT!AM91+CO!AM91+VA!AM91+OH!AM91+MA!AM91+ÑU!AM91+BI!AM91+AR!AM91+LR!AM91+LL!AM91+AY!AM91+MG!AM91+RM!AM91</f>
        <v>0</v>
      </c>
      <c r="AN91" s="14">
        <f>AP!AN91+TA!AN91+AN!AN91+AT!AN91+CO!AN91+VA!AN91+OH!AN91+MA!AN91+ÑU!AN91+BI!AN91+AR!AN91+LR!AN91+LL!AN91+AY!AN91+MG!AN91+RM!AN91</f>
        <v>0</v>
      </c>
      <c r="AO91" s="122">
        <f t="shared" si="223"/>
        <v>50462</v>
      </c>
      <c r="AQ91" s="61"/>
    </row>
    <row r="92" spans="1:43" ht="12.75" customHeight="1" x14ac:dyDescent="0.2">
      <c r="A92" s="153"/>
      <c r="B92" s="138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5">
        <f>AP!AM92+TA!AM92+AN!AM92+AT!AM92+CO!AM92+VA!AM92+OH!AM92+MA!AM92+ÑU!AM92+BI!AM92+AR!AM92+LR!AM92+LL!AM92+AY!AM92+MG!AM92+RM!AM92</f>
        <v>0</v>
      </c>
      <c r="AN92" s="15">
        <f>AP!AN92+TA!AN92+AN!AN92+AT!AN92+CO!AN92+VA!AN92+OH!AN92+MA!AN92+ÑU!AN92+BI!AN92+AR!AN92+LR!AN92+LL!AN92+AY!AN92+MG!AN92+RM!AN92</f>
        <v>0</v>
      </c>
      <c r="AO92" s="123">
        <f t="shared" si="223"/>
        <v>20992192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20893</v>
      </c>
      <c r="AL93" s="14">
        <f>AP!AL93+TA!AL93+AN!AL93+AT!AL93+CO!AL93+VA!AL93+OH!AL93+MA!AL93+ÑU!AL93+BI!AL93+AR!AL93+LR!AL93+LL!AL93+AY!AL93+MG!AL93+RM!AL93</f>
        <v>25486</v>
      </c>
      <c r="AM93" s="14">
        <f>AP!AM93+TA!AM93+AN!AM93+AT!AM93+CO!AM93+VA!AM93+OH!AM93+MA!AM93+ÑU!AM93+BI!AM93+AR!AM93+LR!AM93+LL!AM93+AY!AM93+MG!AM93+RM!AM93</f>
        <v>15051</v>
      </c>
      <c r="AN93" s="14">
        <f>AP!AN93+TA!AN93+AN!AN93+AT!AN93+CO!AN93+VA!AN93+OH!AN93+MA!AN93+ÑU!AN93+BI!AN93+AR!AN93+LR!AN93+LL!AN93+AY!AN93+MG!AN93+RM!AN93</f>
        <v>0</v>
      </c>
      <c r="AO93" s="122">
        <f t="shared" si="223"/>
        <v>303396</v>
      </c>
      <c r="AQ93" s="61"/>
    </row>
    <row r="94" spans="1:43" ht="18.75" customHeight="1" x14ac:dyDescent="0.2">
      <c r="A94" s="153"/>
      <c r="B94" s="138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12880463.5</v>
      </c>
      <c r="AL94" s="15">
        <f>AP!AL94+TA!AL94+AN!AL94+AT!AL94+CO!AL94+VA!AL94+OH!AL94+MA!AL94+ÑU!AL94+BI!AL94+AR!AL94+LR!AL94+LL!AL94+AY!AL94+MG!AL94+RM!AL94</f>
        <v>15520974</v>
      </c>
      <c r="AM94" s="15">
        <f>AP!AM94+TA!AM94+AN!AM94+AT!AM94+CO!AM94+VA!AM94+OH!AM94+MA!AM94+ÑU!AM94+BI!AM94+AR!AM94+LR!AM94+LL!AM94+AY!AM94+MG!AM94+RM!AM94</f>
        <v>9166059</v>
      </c>
      <c r="AN94" s="15">
        <f>AP!AN94+TA!AN94+AN!AN94+AT!AN94+CO!AN94+VA!AN94+OH!AN94+MA!AN94+ÑU!AN94+BI!AN94+AR!AN94+LR!AN94+LL!AN94+AY!AN94+MG!AN94+RM!AN94</f>
        <v>0</v>
      </c>
      <c r="AO94" s="123">
        <f t="shared" si="223"/>
        <v>156077208.90000001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21338</v>
      </c>
      <c r="AM95" s="14">
        <f>AP!AM95+TA!AM95+AN!AM95+AT!AM95+CO!AM95+VA!AM95+OH!AM95+MA!AM95+ÑU!AM95+BI!AM95+AR!AM95+LR!AM95+LL!AM95+AY!AM95+MG!AM95+RM!AM95</f>
        <v>0</v>
      </c>
      <c r="AN95" s="14">
        <f>AP!AN95+TA!AN95+AN!AN95+AT!AN95+CO!AN95+VA!AN95+OH!AN95+MA!AN95+ÑU!AN95+BI!AN95+AR!AN95+LR!AN95+LL!AN95+AY!AN95+MG!AN95+RM!AN95</f>
        <v>0</v>
      </c>
      <c r="AO95" s="122">
        <f t="shared" si="223"/>
        <v>1443212</v>
      </c>
      <c r="AQ95" s="61"/>
    </row>
    <row r="96" spans="1:43" ht="12.75" customHeight="1" x14ac:dyDescent="0.2">
      <c r="A96" s="155"/>
      <c r="B96" s="138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5340272.3569999998</v>
      </c>
      <c r="AM96" s="15">
        <f>AP!AM96+TA!AM96+AN!AM96+AT!AM96+CO!AM96+VA!AM96+OH!AM96+MA!AM96+ÑU!AM96+BI!AM96+AR!AM96+LR!AM96+LL!AM96+AY!AM96+MG!AM96+RM!AM96</f>
        <v>0</v>
      </c>
      <c r="AN96" s="15">
        <f>AP!AN96+TA!AN96+AN!AN96+AT!AN96+CO!AN96+VA!AN96+OH!AN96+MA!AN96+ÑU!AN96+BI!AN96+AR!AN96+LR!AN96+LL!AN96+AY!AN96+MG!AN96+RM!AN96</f>
        <v>0</v>
      </c>
      <c r="AO96" s="123">
        <f t="shared" si="223"/>
        <v>130893026.62059999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4">
        <f>AP!AM97+TA!AM97+AN!AM97+AT!AM97+CO!AM97+VA!AM97+OH!AM97+MA!AM97+ÑU!AM97+BI!AM97+AR!AM97+LR!AM97+LL!AM97+AY!AM97+MG!AM97+RM!AM97</f>
        <v>0</v>
      </c>
      <c r="AN97" s="14">
        <f>AP!AN97+TA!AN97+AN!AN97+AT!AN97+CO!AN97+VA!AN97+OH!AN97+MA!AN97+ÑU!AN97+BI!AN97+AR!AN97+LR!AN97+LL!AN97+AY!AN97+MG!AN97+RM!AN97</f>
        <v>0</v>
      </c>
      <c r="AO97" s="122">
        <f t="shared" si="223"/>
        <v>40386</v>
      </c>
      <c r="AQ97" s="61"/>
    </row>
    <row r="98" spans="1:43" ht="21" customHeight="1" x14ac:dyDescent="0.2">
      <c r="A98" s="155"/>
      <c r="B98" s="138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5">
        <f>AP!AM98+TA!AM98+AN!AM98+AT!AM98+CO!AM98+VA!AM98+OH!AM98+MA!AM98+ÑU!AM98+BI!AM98+AR!AM98+LR!AM98+LL!AM98+AY!AM98+MG!AM98+RM!AM98</f>
        <v>0</v>
      </c>
      <c r="AN98" s="15">
        <f>AP!AN98+TA!AN98+AN!AN98+AT!AN98+CO!AN98+VA!AN98+OH!AN98+MA!AN98+ÑU!AN98+BI!AN98+AR!AN98+LR!AN98+LL!AN98+AY!AN98+MG!AN98+RM!AN98</f>
        <v>0</v>
      </c>
      <c r="AO98" s="123">
        <f t="shared" si="223"/>
        <v>2386622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4">
        <f>AP!AM99+TA!AM99+AN!AM99+AT!AM99+CO!AM99+VA!AM99+OH!AM99+MA!AM99+ÑU!AM99+BI!AM99+AR!AM99+LR!AM99+LL!AM99+AY!AM99+MG!AM99+RM!AM99</f>
        <v>0</v>
      </c>
      <c r="AN99" s="14">
        <f>AP!AN99+TA!AN99+AN!AN99+AT!AN99+CO!AN99+VA!AN99+OH!AN99+MA!AN99+ÑU!AN99+BI!AN99+AR!AN99+LR!AN99+LL!AN99+AY!AN99+MG!AN99+RM!AN99</f>
        <v>0</v>
      </c>
      <c r="AO99" s="122">
        <f t="shared" si="223"/>
        <v>43270</v>
      </c>
      <c r="AQ99" s="61"/>
    </row>
    <row r="100" spans="1:43" ht="12.75" customHeight="1" x14ac:dyDescent="0.2">
      <c r="A100" s="155"/>
      <c r="B100" s="138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5">
        <f>AP!AM100+TA!AM100+AN!AM100+AT!AM100+CO!AM100+VA!AM100+OH!AM100+MA!AM100+ÑU!AM100+BI!AM100+AR!AM100+LR!AM100+LL!AM100+AY!AM100+MG!AM100+RM!AM100</f>
        <v>0</v>
      </c>
      <c r="AN100" s="15">
        <f>AP!AN100+TA!AN100+AN!AN100+AT!AN100+CO!AN100+VA!AN100+OH!AN100+MA!AN100+ÑU!AN100+BI!AN100+AR!AN100+LR!AN100+LL!AN100+AY!AN100+MG!AN100+RM!AN100</f>
        <v>0</v>
      </c>
      <c r="AO100" s="123">
        <f t="shared" si="223"/>
        <v>4854261.33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4">
        <f>AP!AM101+TA!AM101+AN!AM101+AT!AM101+CO!AM101+VA!AM101+OH!AM101+MA!AM101+ÑU!AM101+BI!AM101+AR!AM101+LR!AM101+LL!AM101+AY!AM101+MG!AM101+RM!AM101</f>
        <v>0</v>
      </c>
      <c r="AN101" s="14">
        <f>AP!AN101+TA!AN101+AN!AN101+AT!AN101+CO!AN101+VA!AN101+OH!AN101+MA!AN101+ÑU!AN101+BI!AN101+AR!AN101+LR!AN101+LL!AN101+AY!AN101+MG!AN101+RM!AN101</f>
        <v>0</v>
      </c>
      <c r="AO101" s="122">
        <f t="shared" si="223"/>
        <v>1586</v>
      </c>
      <c r="AQ101" s="61"/>
    </row>
    <row r="102" spans="1:43" ht="12.75" customHeight="1" x14ac:dyDescent="0.2">
      <c r="A102" s="155"/>
      <c r="B102" s="138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5">
        <f>AP!AM102+TA!AM102+AN!AM102+AT!AM102+CO!AM102+VA!AM102+OH!AM102+MA!AM102+ÑU!AM102+BI!AM102+AR!AM102+LR!AM102+LL!AM102+AY!AM102+MG!AM102+RM!AM102</f>
        <v>0</v>
      </c>
      <c r="AN102" s="15">
        <f>AP!AN102+TA!AN102+AN!AN102+AT!AN102+CO!AN102+VA!AN102+OH!AN102+MA!AN102+ÑU!AN102+BI!AN102+AR!AN102+LR!AN102+LL!AN102+AY!AN102+MG!AN102+RM!AN102</f>
        <v>0</v>
      </c>
      <c r="AO102" s="123">
        <f t="shared" si="223"/>
        <v>91992.81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34663</v>
      </c>
      <c r="AM103" s="14">
        <f>AP!AM103+TA!AM103+AN!AM103+AT!AM103+CO!AM103+VA!AM103+OH!AM103+MA!AM103+ÑU!AM103+BI!AM103+AR!AM103+LR!AM103+LL!AM103+AY!AM103+MG!AM103+RM!AM103</f>
        <v>16620</v>
      </c>
      <c r="AN103" s="14">
        <f>AP!AN103+TA!AN103+AN!AN103+AT!AN103+CO!AN103+VA!AN103+OH!AN103+MA!AN103+ÑU!AN103+BI!AN103+AR!AN103+LR!AN103+LL!AN103+AY!AN103+MG!AN103+RM!AN103</f>
        <v>0</v>
      </c>
      <c r="AO103" s="122">
        <f t="shared" si="223"/>
        <v>231589</v>
      </c>
      <c r="AQ103" s="61"/>
    </row>
    <row r="104" spans="1:43" ht="12.75" customHeight="1" x14ac:dyDescent="0.2">
      <c r="A104" s="155"/>
      <c r="B104" s="138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6940826.5959999999</v>
      </c>
      <c r="AM104" s="15">
        <f>AP!AM104+TA!AM104+AN!AM104+AT!AM104+CO!AM104+VA!AM104+OH!AM104+MA!AM104+ÑU!AM104+BI!AM104+AR!AM104+LR!AM104+LL!AM104+AY!AM104+MG!AM104+RM!AM104</f>
        <v>3944487.4650999997</v>
      </c>
      <c r="AN104" s="15">
        <f>AP!AN104+TA!AN104+AN!AN104+AT!AN104+CO!AN104+VA!AN104+OH!AN104+MA!AN104+ÑU!AN104+BI!AN104+AR!AN104+LR!AN104+LL!AN104+AY!AN104+MG!AN104+RM!AN104</f>
        <v>0</v>
      </c>
      <c r="AO104" s="123">
        <f t="shared" si="223"/>
        <v>43814172.597159997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3842</v>
      </c>
      <c r="AM105" s="14">
        <f>AP!AM105+TA!AM105+AN!AM105+AT!AM105+CO!AM105+VA!AM105+OH!AM105+MA!AM105+ÑU!AM105+BI!AM105+AR!AM105+LR!AM105+LL!AM105+AY!AM105+MG!AM105+RM!AM105</f>
        <v>1</v>
      </c>
      <c r="AN105" s="14">
        <f>AP!AN105+TA!AN105+AN!AN105+AT!AN105+CO!AN105+VA!AN105+OH!AN105+MA!AN105+ÑU!AN105+BI!AN105+AR!AN105+LR!AN105+LL!AN105+AY!AN105+MG!AN105+RM!AN105</f>
        <v>0</v>
      </c>
      <c r="AO105" s="122">
        <f t="shared" si="223"/>
        <v>25034</v>
      </c>
      <c r="AQ105" s="61"/>
    </row>
    <row r="106" spans="1:43" ht="12.75" customHeight="1" x14ac:dyDescent="0.2">
      <c r="A106" s="156"/>
      <c r="B106" s="138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1066106.81</v>
      </c>
      <c r="AM106" s="15">
        <f>AP!AM106+TA!AM106+AN!AM106+AT!AM106+CO!AM106+VA!AM106+OH!AM106+MA!AM106+ÑU!AM106+BI!AM106+AR!AM106+LR!AM106+LL!AM106+AY!AM106+MG!AM106+RM!AM106</f>
        <v>9331.5</v>
      </c>
      <c r="AN106" s="15">
        <f>AP!AN106+TA!AN106+AN!AN106+AT!AN106+CO!AN106+VA!AN106+OH!AN106+MA!AN106+ÑU!AN106+BI!AN106+AR!AN106+LR!AN106+LL!AN106+AY!AN106+MG!AN106+RM!AN106</f>
        <v>0</v>
      </c>
      <c r="AO106" s="123">
        <f t="shared" si="223"/>
        <v>7121584.2206000015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24578</v>
      </c>
      <c r="AL107" s="14">
        <f>AP!AL107+TA!AL107+AN!AL107+AT!AL107+CO!AL107+VA!AL107+OH!AL107+MA!AL107+ÑU!AL107+BI!AL107+AR!AL107+LR!AL107+LL!AL107+AY!AL107+MG!AL107+RM!AL107</f>
        <v>19572</v>
      </c>
      <c r="AM107" s="14">
        <f>AP!AM107+TA!AM107+AN!AM107+AT!AM107+CO!AM107+VA!AM107+OH!AM107+MA!AM107+ÑU!AM107+BI!AM107+AR!AM107+LR!AM107+LL!AM107+AY!AM107+MG!AM107+RM!AM107</f>
        <v>14453</v>
      </c>
      <c r="AN107" s="14">
        <f>AP!AN107+TA!AN107+AN!AN107+AT!AN107+CO!AN107+VA!AN107+OH!AN107+MA!AN107+ÑU!AN107+BI!AN107+AR!AN107+LR!AN107+LL!AN107+AY!AN107+MG!AN107+RM!AN107</f>
        <v>0</v>
      </c>
      <c r="AO107" s="122">
        <f t="shared" si="223"/>
        <v>162039</v>
      </c>
      <c r="AQ107" s="61"/>
    </row>
    <row r="108" spans="1:43" ht="12.75" customHeight="1" x14ac:dyDescent="0.2">
      <c r="A108" s="153"/>
      <c r="B108" s="157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5054652.7</v>
      </c>
      <c r="AL108" s="15">
        <f>AP!AL108+TA!AL108+AN!AL108+AT!AL108+CO!AL108+VA!AL108+OH!AL108+MA!AL108+ÑU!AL108+BI!AL108+AR!AL108+LR!AL108+LL!AL108+AY!AL108+MG!AL108+RM!AL108</f>
        <v>3760012.98</v>
      </c>
      <c r="AM108" s="15">
        <f>AP!AM108+TA!AM108+AN!AM108+AT!AM108+CO!AM108+VA!AM108+OH!AM108+MA!AM108+ÑU!AM108+BI!AM108+AR!AM108+LR!AM108+LL!AM108+AY!AM108+MG!AM108+RM!AM108</f>
        <v>2672212.1</v>
      </c>
      <c r="AN108" s="15">
        <f>AP!AN108+TA!AN108+AN!AN108+AT!AN108+CO!AN108+VA!AN108+OH!AN108+MA!AN108+ÑU!AN108+BI!AN108+AR!AN108+LR!AN108+LL!AN108+AY!AN108+MG!AN108+RM!AN108</f>
        <v>0</v>
      </c>
      <c r="AO108" s="123">
        <f t="shared" si="223"/>
        <v>29886616.34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4">
        <f>AP!AM109+TA!AM109+AN!AM109+AT!AM109+CO!AM109+VA!AM109+OH!AM109+MA!AM109+ÑU!AM109+BI!AM109+AR!AM109+LR!AM109+LL!AM109+AY!AM109+MG!AM109+RM!AM109</f>
        <v>0</v>
      </c>
      <c r="AN109" s="14">
        <f>AP!AN109+TA!AN109+AN!AN109+AT!AN109+CO!AN109+VA!AN109+OH!AN109+MA!AN109+ÑU!AN109+BI!AN109+AR!AN109+LR!AN109+LL!AN109+AY!AN109+MG!AN109+RM!AN109</f>
        <v>0</v>
      </c>
      <c r="AO109" s="122">
        <f t="shared" si="223"/>
        <v>93728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5">
        <f>AP!AM110+TA!AM110+AN!AM110+AT!AM110+CO!AM110+VA!AM110+OH!AM110+MA!AM110+ÑU!AM110+BI!AM110+AR!AM110+LR!AM110+LL!AM110+AY!AM110+MG!AM110+RM!AM110</f>
        <v>0</v>
      </c>
      <c r="AN110" s="15">
        <f>AP!AN110+TA!AN110+AN!AN110+AT!AN110+CO!AN110+VA!AN110+OH!AN110+MA!AN110+ÑU!AN110+BI!AN110+AR!AN110+LR!AN110+LL!AN110+AY!AN110+MG!AN110+RM!AN110</f>
        <v>0</v>
      </c>
      <c r="AO110" s="123">
        <f t="shared" si="223"/>
        <v>1960678.8497473407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2">
        <v>2024</v>
      </c>
      <c r="AM118" s="115">
        <v>2025</v>
      </c>
      <c r="AN118" s="117">
        <v>2026</v>
      </c>
      <c r="AO118" s="168"/>
    </row>
    <row r="119" spans="1:43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224">E122+E124+E126+E128+E130+E132+E134+E136+E138+E140+E142+E144+E146+E148+E150+E152+E154+E156+E158+E160+E162+E164</f>
        <v>0</v>
      </c>
      <c r="F119" s="50">
        <f t="shared" si="224"/>
        <v>0</v>
      </c>
      <c r="G119" s="50">
        <f t="shared" si="224"/>
        <v>0</v>
      </c>
      <c r="H119" s="50">
        <f t="shared" si="224"/>
        <v>0</v>
      </c>
      <c r="I119" s="50">
        <f t="shared" si="224"/>
        <v>0</v>
      </c>
      <c r="J119" s="50">
        <f t="shared" si="224"/>
        <v>0</v>
      </c>
      <c r="K119" s="50">
        <f t="shared" si="224"/>
        <v>0</v>
      </c>
      <c r="L119" s="50">
        <f t="shared" si="224"/>
        <v>0</v>
      </c>
      <c r="M119" s="50">
        <f t="shared" si="224"/>
        <v>0</v>
      </c>
      <c r="N119" s="50">
        <f t="shared" si="224"/>
        <v>0</v>
      </c>
      <c r="O119" s="50">
        <f t="shared" si="224"/>
        <v>0</v>
      </c>
      <c r="P119" s="50">
        <f t="shared" si="224"/>
        <v>0</v>
      </c>
      <c r="Q119" s="50">
        <f t="shared" si="224"/>
        <v>0</v>
      </c>
      <c r="R119" s="50">
        <f t="shared" si="224"/>
        <v>0</v>
      </c>
      <c r="S119" s="50">
        <f t="shared" si="224"/>
        <v>0</v>
      </c>
      <c r="T119" s="50">
        <f t="shared" si="224"/>
        <v>0</v>
      </c>
      <c r="U119" s="50">
        <f t="shared" si="224"/>
        <v>0</v>
      </c>
      <c r="V119" s="50">
        <f t="shared" si="224"/>
        <v>0</v>
      </c>
      <c r="W119" s="50">
        <f t="shared" si="224"/>
        <v>0</v>
      </c>
      <c r="X119" s="50">
        <f t="shared" si="224"/>
        <v>124081</v>
      </c>
      <c r="Y119" s="50">
        <f t="shared" si="224"/>
        <v>88886</v>
      </c>
      <c r="Z119" s="50">
        <f t="shared" si="224"/>
        <v>27073</v>
      </c>
      <c r="AA119" s="50">
        <f t="shared" si="224"/>
        <v>0</v>
      </c>
      <c r="AB119" s="50">
        <f t="shared" si="224"/>
        <v>8706</v>
      </c>
      <c r="AC119" s="50">
        <f t="shared" si="224"/>
        <v>22206</v>
      </c>
      <c r="AD119" s="50">
        <f t="shared" si="224"/>
        <v>7624</v>
      </c>
      <c r="AE119" s="50">
        <f t="shared" si="224"/>
        <v>4274</v>
      </c>
      <c r="AF119" s="50">
        <f t="shared" si="224"/>
        <v>0</v>
      </c>
      <c r="AG119" s="50">
        <f t="shared" si="224"/>
        <v>0</v>
      </c>
      <c r="AH119" s="50">
        <f t="shared" si="224"/>
        <v>0</v>
      </c>
      <c r="AI119" s="50">
        <f t="shared" si="224"/>
        <v>0</v>
      </c>
      <c r="AJ119" s="50">
        <f t="shared" si="224"/>
        <v>0</v>
      </c>
      <c r="AK119" s="50">
        <f t="shared" ref="AK119" si="225">AK122+AK124+AK126+AK128+AK130+AK132+AK134+AK136+AK138+AK140+AK142+AK144+AK146+AK148+AK150+AK152+AK154+AK156+AK158+AK160+AK162+AK164</f>
        <v>0</v>
      </c>
      <c r="AL119" s="50">
        <f t="shared" si="224"/>
        <v>0</v>
      </c>
      <c r="AM119" s="50">
        <f t="shared" ref="AM119:AN119" si="226">AM122+AM124+AM126+AM128+AM130+AM132+AM134+AM136+AM138+AM140+AM142+AM144+AM146+AM148+AM150+AM152+AM154+AM156+AM158+AM160+AM162+AM164</f>
        <v>0</v>
      </c>
      <c r="AN119" s="116">
        <f t="shared" si="226"/>
        <v>0</v>
      </c>
      <c r="AO119" s="31">
        <f>SUM(D119:AN119)</f>
        <v>282850</v>
      </c>
    </row>
    <row r="120" spans="1:43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227">E123+E125+E127+E129+E131+E133+E135+E137+E139+E141+E143+E145+E147+E149+E151+E153+E155+E157+E159+E161+E163+E165</f>
        <v>0</v>
      </c>
      <c r="F120" s="51">
        <f t="shared" si="227"/>
        <v>0</v>
      </c>
      <c r="G120" s="51">
        <f t="shared" si="227"/>
        <v>0</v>
      </c>
      <c r="H120" s="51">
        <f t="shared" si="227"/>
        <v>0</v>
      </c>
      <c r="I120" s="51">
        <f t="shared" si="227"/>
        <v>0</v>
      </c>
      <c r="J120" s="51">
        <f t="shared" si="227"/>
        <v>0</v>
      </c>
      <c r="K120" s="51">
        <f t="shared" si="227"/>
        <v>0</v>
      </c>
      <c r="L120" s="51">
        <f t="shared" si="227"/>
        <v>0</v>
      </c>
      <c r="M120" s="51">
        <f t="shared" si="227"/>
        <v>0</v>
      </c>
      <c r="N120" s="51">
        <f t="shared" si="227"/>
        <v>0</v>
      </c>
      <c r="O120" s="51">
        <f t="shared" si="227"/>
        <v>0</v>
      </c>
      <c r="P120" s="51">
        <f t="shared" si="227"/>
        <v>0</v>
      </c>
      <c r="Q120" s="51">
        <f t="shared" si="227"/>
        <v>0</v>
      </c>
      <c r="R120" s="51">
        <f t="shared" si="227"/>
        <v>0</v>
      </c>
      <c r="S120" s="51">
        <f t="shared" si="227"/>
        <v>0</v>
      </c>
      <c r="T120" s="51">
        <f t="shared" si="227"/>
        <v>0</v>
      </c>
      <c r="U120" s="51">
        <f t="shared" si="227"/>
        <v>0</v>
      </c>
      <c r="V120" s="51">
        <f t="shared" si="227"/>
        <v>0</v>
      </c>
      <c r="W120" s="51">
        <f t="shared" si="227"/>
        <v>0</v>
      </c>
      <c r="X120" s="51">
        <f t="shared" si="227"/>
        <v>28478425</v>
      </c>
      <c r="Y120" s="51">
        <f t="shared" si="227"/>
        <v>31248112</v>
      </c>
      <c r="Z120" s="51">
        <f t="shared" si="227"/>
        <v>12602767.960000001</v>
      </c>
      <c r="AA120" s="51">
        <f t="shared" si="227"/>
        <v>0</v>
      </c>
      <c r="AB120" s="51">
        <f t="shared" si="227"/>
        <v>3359867.588</v>
      </c>
      <c r="AC120" s="51">
        <f t="shared" si="227"/>
        <v>8676638.3299999982</v>
      </c>
      <c r="AD120" s="51">
        <f t="shared" si="227"/>
        <v>3541903.9472581157</v>
      </c>
      <c r="AE120" s="51">
        <f t="shared" si="227"/>
        <v>2486213.23</v>
      </c>
      <c r="AF120" s="51">
        <f t="shared" si="227"/>
        <v>0</v>
      </c>
      <c r="AG120" s="51">
        <f t="shared" si="227"/>
        <v>0</v>
      </c>
      <c r="AH120" s="51">
        <f t="shared" si="227"/>
        <v>0</v>
      </c>
      <c r="AI120" s="51">
        <f t="shared" si="227"/>
        <v>0</v>
      </c>
      <c r="AJ120" s="51">
        <f t="shared" si="227"/>
        <v>0</v>
      </c>
      <c r="AK120" s="51">
        <f t="shared" ref="AK120" si="228">AK123+AK125+AK127+AK129+AK131+AK133+AK135+AK137+AK139+AK141+AK143+AK145+AK147+AK149+AK151+AK153+AK155+AK157+AK159+AK161+AK163+AK165</f>
        <v>0</v>
      </c>
      <c r="AL120" s="51">
        <f t="shared" si="227"/>
        <v>0</v>
      </c>
      <c r="AM120" s="51">
        <f t="shared" ref="AM120:AN120" si="229">AM123+AM125+AM127+AM129+AM131+AM133+AM135+AM137+AM139+AM141+AM143+AM145+AM147+AM149+AM151+AM153+AM155+AM157+AM159+AM161+AM163+AM165</f>
        <v>0</v>
      </c>
      <c r="AN120" s="51">
        <f t="shared" si="229"/>
        <v>0</v>
      </c>
      <c r="AO120" s="33">
        <f>SUM(D120:AN120)</f>
        <v>90393928.055258125</v>
      </c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118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4">
        <f>AP!AM122+TA!AM122+AN!AM122+AT!AM122+CO!AM122+VA!AM122+OH!AM122+MA!AM122+ÑU!AM122+BI!AM122+AR!AM122+LR!AM122+LL!AM122+AY!AM122+MG!AM122+RM!AM122</f>
        <v>0</v>
      </c>
      <c r="AN122" s="14">
        <f>AP!AN122+TA!AN122+AN!AN122+AT!AN122+CO!AN122+VA!AN122+OH!AN122+MA!AN122+ÑU!AN122+BI!AN122+AR!AN122+LR!AN122+LL!AN122+AY!AN122+MG!AN122+RM!AN122</f>
        <v>0</v>
      </c>
      <c r="AO122" s="122">
        <f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5">
        <f>AP!AM123+TA!AM123+AN!AM123+AT!AM123+CO!AM123+VA!AM123+OH!AM123+MA!AM123+ÑU!AM123+BI!AM123+AR!AM123+LR!AM123+LL!AM123+AY!AM123+MG!AM123+RM!AM123</f>
        <v>0</v>
      </c>
      <c r="AN123" s="15">
        <f>AP!AN123+TA!AN123+AN!AN123+AT!AN123+CO!AN123+VA!AN123+OH!AN123+MA!AN123+ÑU!AN123+BI!AN123+AR!AN123+LR!AN123+LL!AN123+AY!AN123+MG!AN123+RM!AN123</f>
        <v>0</v>
      </c>
      <c r="AO123" s="123">
        <f t="shared" ref="AO123:AO165" si="230">SUM(D123:AN123)</f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4">
        <f>AP!AM124+TA!AM124+AN!AM124+AT!AM124+CO!AM124+VA!AM124+OH!AM124+MA!AM124+ÑU!AM124+BI!AM124+AR!AM124+LR!AM124+LL!AM124+AY!AM124+MG!AM124+RM!AM124</f>
        <v>0</v>
      </c>
      <c r="AN124" s="14">
        <f>AP!AN124+TA!AN124+AN!AN124+AT!AN124+CO!AN124+VA!AN124+OH!AN124+MA!AN124+ÑU!AN124+BI!AN124+AR!AN124+LR!AN124+LL!AN124+AY!AN124+MG!AN124+RM!AN124</f>
        <v>0</v>
      </c>
      <c r="AO124" s="122">
        <f t="shared" si="230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5">
        <f>AP!AM125+TA!AM125+AN!AM125+AT!AM125+CO!AM125+VA!AM125+OH!AM125+MA!AM125+ÑU!AM125+BI!AM125+AR!AM125+LR!AM125+LL!AM125+AY!AM125+MG!AM125+RM!AM125</f>
        <v>0</v>
      </c>
      <c r="AN125" s="15">
        <f>AP!AN125+TA!AN125+AN!AN125+AT!AN125+CO!AN125+VA!AN125+OH!AN125+MA!AN125+ÑU!AN125+BI!AN125+AR!AN125+LR!AN125+LL!AN125+AY!AN125+MG!AN125+RM!AN125</f>
        <v>0</v>
      </c>
      <c r="AO125" s="123">
        <f t="shared" si="230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4">
        <f>AP!AM126+TA!AM126+AN!AM126+AT!AM126+CO!AM126+VA!AM126+OH!AM126+MA!AM126+ÑU!AM126+BI!AM126+AR!AM126+LR!AM126+LL!AM126+AY!AM126+MG!AM126+RM!AM126</f>
        <v>0</v>
      </c>
      <c r="AN126" s="14">
        <f>AP!AN126+TA!AN126+AN!AN126+AT!AN126+CO!AN126+VA!AN126+OH!AN126+MA!AN126+ÑU!AN126+BI!AN126+AR!AN126+LR!AN126+LL!AN126+AY!AN126+MG!AN126+RM!AN126</f>
        <v>0</v>
      </c>
      <c r="AO126" s="122">
        <f t="shared" si="230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5">
        <f>AP!AM127+TA!AM127+AN!AM127+AT!AM127+CO!AM127+VA!AM127+OH!AM127+MA!AM127+ÑU!AM127+BI!AM127+AR!AM127+LR!AM127+LL!AM127+AY!AM127+MG!AM127+RM!AM127</f>
        <v>0</v>
      </c>
      <c r="AN127" s="15">
        <f>AP!AN127+TA!AN127+AN!AN127+AT!AN127+CO!AN127+VA!AN127+OH!AN127+MA!AN127+ÑU!AN127+BI!AN127+AR!AN127+LR!AN127+LL!AN127+AY!AN127+MG!AN127+RM!AN127</f>
        <v>0</v>
      </c>
      <c r="AO127" s="123">
        <f t="shared" si="230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4">
        <f>AP!AM128+TA!AM128+AN!AM128+AT!AM128+CO!AM128+VA!AM128+OH!AM128+MA!AM128+ÑU!AM128+BI!AM128+AR!AM128+LR!AM128+LL!AM128+AY!AM128+MG!AM128+RM!AM128</f>
        <v>0</v>
      </c>
      <c r="AN128" s="14">
        <f>AP!AN128+TA!AN128+AN!AN128+AT!AN128+CO!AN128+VA!AN128+OH!AN128+MA!AN128+ÑU!AN128+BI!AN128+AR!AN128+LR!AN128+LL!AN128+AY!AN128+MG!AN128+RM!AN128</f>
        <v>0</v>
      </c>
      <c r="AO128" s="122">
        <f t="shared" si="230"/>
        <v>108800</v>
      </c>
      <c r="AQ128" s="61"/>
    </row>
    <row r="129" spans="1:43" ht="12.75" customHeight="1" x14ac:dyDescent="0.2">
      <c r="A129" s="166"/>
      <c r="B129" s="138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5">
        <f>AP!AM129+TA!AM129+AN!AM129+AT!AM129+CO!AM129+VA!AM129+OH!AM129+MA!AM129+ÑU!AM129+BI!AM129+AR!AM129+LR!AM129+LL!AM129+AY!AM129+MG!AM129+RM!AM129</f>
        <v>0</v>
      </c>
      <c r="AN129" s="15">
        <f>AP!AN129+TA!AN129+AN!AN129+AT!AN129+CO!AN129+VA!AN129+OH!AN129+MA!AN129+ÑU!AN129+BI!AN129+AR!AN129+LR!AN129+LL!AN129+AY!AN129+MG!AN129+RM!AN129</f>
        <v>0</v>
      </c>
      <c r="AO129" s="123">
        <f t="shared" si="230"/>
        <v>58217917.57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4">
        <f>AP!AM130+TA!AM130+AN!AM130+AT!AM130+CO!AM130+VA!AM130+OH!AM130+MA!AM130+ÑU!AM130+BI!AM130+AR!AM130+LR!AM130+LL!AM130+AY!AM130+MG!AM130+RM!AM130</f>
        <v>0</v>
      </c>
      <c r="AN130" s="14">
        <f>AP!AN130+TA!AN130+AN!AN130+AT!AN130+CO!AN130+VA!AN130+OH!AN130+MA!AN130+ÑU!AN130+BI!AN130+AR!AN130+LR!AN130+LL!AN130+AY!AN130+MG!AN130+RM!AN130</f>
        <v>0</v>
      </c>
      <c r="AO130" s="122">
        <f t="shared" si="230"/>
        <v>11407</v>
      </c>
      <c r="AQ130" s="61"/>
    </row>
    <row r="131" spans="1:43" ht="12.75" customHeight="1" x14ac:dyDescent="0.2">
      <c r="A131" s="166"/>
      <c r="B131" s="138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5">
        <f>AP!AM131+TA!AM131+AN!AM131+AT!AM131+CO!AM131+VA!AM131+OH!AM131+MA!AM131+ÑU!AM131+BI!AM131+AR!AM131+LR!AM131+LL!AM131+AY!AM131+MG!AM131+RM!AM131</f>
        <v>0</v>
      </c>
      <c r="AN131" s="15">
        <f>AP!AN131+TA!AN131+AN!AN131+AT!AN131+CO!AN131+VA!AN131+OH!AN131+MA!AN131+ÑU!AN131+BI!AN131+AR!AN131+LR!AN131+LL!AN131+AY!AN131+MG!AN131+RM!AN131</f>
        <v>0</v>
      </c>
      <c r="AO131" s="123">
        <f t="shared" si="230"/>
        <v>10796290.357258115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4">
        <f>AP!AM132+TA!AM132+AN!AM132+AT!AM132+CO!AM132+VA!AM132+OH!AM132+MA!AM132+ÑU!AM132+BI!AM132+AR!AM132+LR!AM132+LL!AM132+AY!AM132+MG!AM132+RM!AM132</f>
        <v>0</v>
      </c>
      <c r="AN132" s="14">
        <f>AP!AN132+TA!AN132+AN!AN132+AT!AN132+CO!AN132+VA!AN132+OH!AN132+MA!AN132+ÑU!AN132+BI!AN132+AR!AN132+LR!AN132+LL!AN132+AY!AN132+MG!AN132+RM!AN132</f>
        <v>0</v>
      </c>
      <c r="AO132" s="122">
        <f t="shared" si="230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5">
        <f>AP!AM133+TA!AM133+AN!AM133+AT!AM133+CO!AM133+VA!AM133+OH!AM133+MA!AM133+ÑU!AM133+BI!AM133+AR!AM133+LR!AM133+LL!AM133+AY!AM133+MG!AM133+RM!AM133</f>
        <v>0</v>
      </c>
      <c r="AN133" s="15">
        <f>AP!AN133+TA!AN133+AN!AN133+AT!AN133+CO!AN133+VA!AN133+OH!AN133+MA!AN133+ÑU!AN133+BI!AN133+AR!AN133+LR!AN133+LL!AN133+AY!AN133+MG!AN133+RM!AN133</f>
        <v>0</v>
      </c>
      <c r="AO133" s="123">
        <f t="shared" si="230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4">
        <f>AP!AM134+TA!AM134+AN!AM134+AT!AM134+CO!AM134+VA!AM134+OH!AM134+MA!AM134+ÑU!AM134+BI!AM134+AR!AM134+LR!AM134+LL!AM134+AY!AM134+MG!AM134+RM!AM134</f>
        <v>0</v>
      </c>
      <c r="AN134" s="14">
        <f>AP!AN134+TA!AN134+AN!AN134+AT!AN134+CO!AN134+VA!AN134+OH!AN134+MA!AN134+ÑU!AN134+BI!AN134+AR!AN134+LR!AN134+LL!AN134+AY!AN134+MG!AN134+RM!AN134</f>
        <v>0</v>
      </c>
      <c r="AO134" s="122">
        <f t="shared" si="230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5">
        <f>AP!AM135+TA!AM135+AN!AM135+AT!AM135+CO!AM135+VA!AM135+OH!AM135+MA!AM135+ÑU!AM135+BI!AM135+AR!AM135+LR!AM135+LL!AM135+AY!AM135+MG!AM135+RM!AM135</f>
        <v>0</v>
      </c>
      <c r="AN135" s="15">
        <f>AP!AN135+TA!AN135+AN!AN135+AT!AN135+CO!AN135+VA!AN135+OH!AN135+MA!AN135+ÑU!AN135+BI!AN135+AR!AN135+LR!AN135+LL!AN135+AY!AN135+MG!AN135+RM!AN135</f>
        <v>0</v>
      </c>
      <c r="AO135" s="123">
        <f t="shared" si="230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4">
        <f>AP!AM136+TA!AM136+AN!AM136+AT!AM136+CO!AM136+VA!AM136+OH!AM136+MA!AM136+ÑU!AM136+BI!AM136+AR!AM136+LR!AM136+LL!AM136+AY!AM136+MG!AM136+RM!AM136</f>
        <v>0</v>
      </c>
      <c r="AN136" s="14">
        <f>AP!AN136+TA!AN136+AN!AN136+AT!AN136+CO!AN136+VA!AN136+OH!AN136+MA!AN136+ÑU!AN136+BI!AN136+AR!AN136+LR!AN136+LL!AN136+AY!AN136+MG!AN136+RM!AN136</f>
        <v>0</v>
      </c>
      <c r="AO136" s="122">
        <f t="shared" si="230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5">
        <f>AP!AM137+TA!AM137+AN!AM137+AT!AM137+CO!AM137+VA!AM137+OH!AM137+MA!AM137+ÑU!AM137+BI!AM137+AR!AM137+LR!AM137+LL!AM137+AY!AM137+MG!AM137+RM!AM137</f>
        <v>0</v>
      </c>
      <c r="AN137" s="15">
        <f>AP!AN137+TA!AN137+AN!AN137+AT!AN137+CO!AN137+VA!AN137+OH!AN137+MA!AN137+ÑU!AN137+BI!AN137+AR!AN137+LR!AN137+LL!AN137+AY!AN137+MG!AN137+RM!AN137</f>
        <v>0</v>
      </c>
      <c r="AO137" s="123">
        <f t="shared" si="230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4">
        <f>AP!AM138+TA!AM138+AN!AM138+AT!AM138+CO!AM138+VA!AM138+OH!AM138+MA!AM138+ÑU!AM138+BI!AM138+AR!AM138+LR!AM138+LL!AM138+AY!AM138+MG!AM138+RM!AM138</f>
        <v>0</v>
      </c>
      <c r="AN138" s="14">
        <f>AP!AN138+TA!AN138+AN!AN138+AT!AN138+CO!AN138+VA!AN138+OH!AN138+MA!AN138+ÑU!AN138+BI!AN138+AR!AN138+LR!AN138+LL!AN138+AY!AN138+MG!AN138+RM!AN138</f>
        <v>0</v>
      </c>
      <c r="AO138" s="122">
        <f t="shared" si="230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5">
        <f>AP!AM139+TA!AM139+AN!AM139+AT!AM139+CO!AM139+VA!AM139+OH!AM139+MA!AM139+ÑU!AM139+BI!AM139+AR!AM139+LR!AM139+LL!AM139+AY!AM139+MG!AM139+RM!AM139</f>
        <v>0</v>
      </c>
      <c r="AN139" s="15">
        <f>AP!AN139+TA!AN139+AN!AN139+AT!AN139+CO!AN139+VA!AN139+OH!AN139+MA!AN139+ÑU!AN139+BI!AN139+AR!AN139+LR!AN139+LL!AN139+AY!AN139+MG!AN139+RM!AN139</f>
        <v>0</v>
      </c>
      <c r="AO139" s="123">
        <f t="shared" si="230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4">
        <f>AP!AM140+TA!AM140+AN!AM140+AT!AM140+CO!AM140+VA!AM140+OH!AM140+MA!AM140+ÑU!AM140+BI!AM140+AR!AM140+LR!AM140+LL!AM140+AY!AM140+MG!AM140+RM!AM140</f>
        <v>0</v>
      </c>
      <c r="AN140" s="14">
        <f>AP!AN140+TA!AN140+AN!AN140+AT!AN140+CO!AN140+VA!AN140+OH!AN140+MA!AN140+ÑU!AN140+BI!AN140+AR!AN140+LR!AN140+LL!AN140+AY!AN140+MG!AN140+RM!AN140</f>
        <v>0</v>
      </c>
      <c r="AO140" s="122">
        <f t="shared" si="230"/>
        <v>11948</v>
      </c>
      <c r="AQ140" s="61"/>
    </row>
    <row r="141" spans="1:43" ht="12.75" customHeight="1" x14ac:dyDescent="0.2">
      <c r="A141" s="153"/>
      <c r="B141" s="138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5">
        <f>AP!AM141+TA!AM141+AN!AM141+AT!AM141+CO!AM141+VA!AM141+OH!AM141+MA!AM141+ÑU!AM141+BI!AM141+AR!AM141+LR!AM141+LL!AM141+AY!AM141+MG!AM141+RM!AM141</f>
        <v>0</v>
      </c>
      <c r="AN141" s="15">
        <f>AP!AN141+TA!AN141+AN!AN141+AT!AN141+CO!AN141+VA!AN141+OH!AN141+MA!AN141+ÑU!AN141+BI!AN141+AR!AN141+LR!AN141+LL!AN141+AY!AN141+MG!AN141+RM!AN141</f>
        <v>0</v>
      </c>
      <c r="AO141" s="123">
        <f t="shared" si="230"/>
        <v>3422873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4">
        <f>AP!AM142+TA!AM142+AN!AM142+AT!AM142+CO!AM142+VA!AM142+OH!AM142+MA!AM142+ÑU!AM142+BI!AM142+AR!AM142+LR!AM142+LL!AM142+AY!AM142+MG!AM142+RM!AM142</f>
        <v>0</v>
      </c>
      <c r="AN142" s="14">
        <f>AP!AN142+TA!AN142+AN!AN142+AT!AN142+CO!AN142+VA!AN142+OH!AN142+MA!AN142+ÑU!AN142+BI!AN142+AR!AN142+LR!AN142+LL!AN142+AY!AN142+MG!AN142+RM!AN142</f>
        <v>0</v>
      </c>
      <c r="AO142" s="122">
        <f t="shared" si="230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5">
        <f>AP!AM143+TA!AM143+AN!AM143+AT!AM143+CO!AM143+VA!AM143+OH!AM143+MA!AM143+ÑU!AM143+BI!AM143+AR!AM143+LR!AM143+LL!AM143+AY!AM143+MG!AM143+RM!AM143</f>
        <v>0</v>
      </c>
      <c r="AN143" s="15">
        <f>AP!AN143+TA!AN143+AN!AN143+AT!AN143+CO!AN143+VA!AN143+OH!AN143+MA!AN143+ÑU!AN143+BI!AN143+AR!AN143+LR!AN143+LL!AN143+AY!AN143+MG!AN143+RM!AN143</f>
        <v>0</v>
      </c>
      <c r="AO143" s="123">
        <f t="shared" si="230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4">
        <f>AP!AM144+TA!AM144+AN!AM144+AT!AM144+CO!AM144+VA!AM144+OH!AM144+MA!AM144+ÑU!AM144+BI!AM144+AR!AM144+LR!AM144+LL!AM144+AY!AM144+MG!AM144+RM!AM144</f>
        <v>0</v>
      </c>
      <c r="AN144" s="14">
        <f>AP!AN144+TA!AN144+AN!AN144+AT!AN144+CO!AN144+VA!AN144+OH!AN144+MA!AN144+ÑU!AN144+BI!AN144+AR!AN144+LR!AN144+LL!AN144+AY!AN144+MG!AN144+RM!AN144</f>
        <v>0</v>
      </c>
      <c r="AO144" s="122">
        <f t="shared" si="230"/>
        <v>6268</v>
      </c>
      <c r="AQ144" s="61"/>
    </row>
    <row r="145" spans="1:43" ht="18.75" customHeight="1" x14ac:dyDescent="0.2">
      <c r="A145" s="153"/>
      <c r="B145" s="138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5">
        <f>AP!AM145+TA!AM145+AN!AM145+AT!AM145+CO!AM145+VA!AM145+OH!AM145+MA!AM145+ÑU!AM145+BI!AM145+AR!AM145+LR!AM145+LL!AM145+AY!AM145+MG!AM145+RM!AM145</f>
        <v>0</v>
      </c>
      <c r="AN145" s="15">
        <f>AP!AN145+TA!AN145+AN!AN145+AT!AN145+CO!AN145+VA!AN145+OH!AN145+MA!AN145+ÑU!AN145+BI!AN145+AR!AN145+LR!AN145+LL!AN145+AY!AN145+MG!AN145+RM!AN145</f>
        <v>0</v>
      </c>
      <c r="AO145" s="123">
        <f t="shared" si="230"/>
        <v>5040265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4">
        <f>AP!AM146+TA!AM146+AN!AM146+AT!AM146+CO!AM146+VA!AM146+OH!AM146+MA!AM146+ÑU!AM146+BI!AM146+AR!AM146+LR!AM146+LL!AM146+AY!AM146+MG!AM146+RM!AM146</f>
        <v>0</v>
      </c>
      <c r="AN146" s="14">
        <f>AP!AN146+TA!AN146+AN!AN146+AT!AN146+CO!AN146+VA!AN146+OH!AN146+MA!AN146+ÑU!AN146+BI!AN146+AR!AN146+LR!AN146+LL!AN146+AY!AN146+MG!AN146+RM!AN146</f>
        <v>0</v>
      </c>
      <c r="AO146" s="122">
        <f t="shared" si="230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5">
        <f>AP!AM147+TA!AM147+AN!AM147+AT!AM147+CO!AM147+VA!AM147+OH!AM147+MA!AM147+ÑU!AM147+BI!AM147+AR!AM147+LR!AM147+LL!AM147+AY!AM147+MG!AM147+RM!AM147</f>
        <v>0</v>
      </c>
      <c r="AN147" s="15">
        <f>AP!AN147+TA!AN147+AN!AN147+AT!AN147+CO!AN147+VA!AN147+OH!AN147+MA!AN147+ÑU!AN147+BI!AN147+AR!AN147+LR!AN147+LL!AN147+AY!AN147+MG!AN147+RM!AN147</f>
        <v>0</v>
      </c>
      <c r="AO147" s="123">
        <f t="shared" si="230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4">
        <f>AP!AM148+TA!AM148+AN!AM148+AT!AM148+CO!AM148+VA!AM148+OH!AM148+MA!AM148+ÑU!AM148+BI!AM148+AR!AM148+LR!AM148+LL!AM148+AY!AM148+MG!AM148+RM!AM148</f>
        <v>0</v>
      </c>
      <c r="AN148" s="14">
        <f>AP!AN148+TA!AN148+AN!AN148+AT!AN148+CO!AN148+VA!AN148+OH!AN148+MA!AN148+ÑU!AN148+BI!AN148+AR!AN148+LR!AN148+LL!AN148+AY!AN148+MG!AN148+RM!AN148</f>
        <v>0</v>
      </c>
      <c r="AO148" s="122">
        <f t="shared" si="230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5">
        <f>AP!AM149+TA!AM149+AN!AM149+AT!AM149+CO!AM149+VA!AM149+OH!AM149+MA!AM149+ÑU!AM149+BI!AM149+AR!AM149+LR!AM149+LL!AM149+AY!AM149+MG!AM149+RM!AM149</f>
        <v>0</v>
      </c>
      <c r="AN149" s="15">
        <f>AP!AN149+TA!AN149+AN!AN149+AT!AN149+CO!AN149+VA!AN149+OH!AN149+MA!AN149+ÑU!AN149+BI!AN149+AR!AN149+LR!AN149+LL!AN149+AY!AN149+MG!AN149+RM!AN149</f>
        <v>0</v>
      </c>
      <c r="AO149" s="123">
        <f t="shared" si="230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4">
        <f>AP!AM150+TA!AM150+AN!AM150+AT!AM150+CO!AM150+VA!AM150+OH!AM150+MA!AM150+ÑU!AM150+BI!AM150+AR!AM150+LR!AM150+LL!AM150+AY!AM150+MG!AM150+RM!AM150</f>
        <v>0</v>
      </c>
      <c r="AN150" s="14">
        <f>AP!AN150+TA!AN150+AN!AN150+AT!AN150+CO!AN150+VA!AN150+OH!AN150+MA!AN150+ÑU!AN150+BI!AN150+AR!AN150+LR!AN150+LL!AN150+AY!AN150+MG!AN150+RM!AN150</f>
        <v>0</v>
      </c>
      <c r="AO150" s="122">
        <f t="shared" si="230"/>
        <v>144427</v>
      </c>
      <c r="AQ150" s="61"/>
    </row>
    <row r="151" spans="1:43" ht="12.75" customHeight="1" x14ac:dyDescent="0.2">
      <c r="A151" s="155"/>
      <c r="B151" s="138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5">
        <f>AP!AM151+TA!AM151+AN!AM151+AT!AM151+CO!AM151+VA!AM151+OH!AM151+MA!AM151+ÑU!AM151+BI!AM151+AR!AM151+LR!AM151+LL!AM151+AY!AM151+MG!AM151+RM!AM151</f>
        <v>0</v>
      </c>
      <c r="AN151" s="15">
        <f>AP!AN151+TA!AN151+AN!AN151+AT!AN151+CO!AN151+VA!AN151+OH!AN151+MA!AN151+ÑU!AN151+BI!AN151+AR!AN151+LR!AN151+LL!AN151+AY!AN151+MG!AN151+RM!AN151</f>
        <v>0</v>
      </c>
      <c r="AO151" s="123">
        <f t="shared" si="230"/>
        <v>12916582.127999999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4">
        <f>AP!AM152+TA!AM152+AN!AM152+AT!AM152+CO!AM152+VA!AM152+OH!AM152+MA!AM152+ÑU!AM152+BI!AM152+AR!AM152+LR!AM152+LL!AM152+AY!AM152+MG!AM152+RM!AM152</f>
        <v>0</v>
      </c>
      <c r="AN152" s="14">
        <f>AP!AN152+TA!AN152+AN!AN152+AT!AN152+CO!AN152+VA!AN152+OH!AN152+MA!AN152+ÑU!AN152+BI!AN152+AR!AN152+LR!AN152+LL!AN152+AY!AN152+MG!AN152+RM!AN152</f>
        <v>0</v>
      </c>
      <c r="AO152" s="122">
        <f t="shared" si="230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5">
        <f>AP!AM153+TA!AM153+AN!AM153+AT!AM153+CO!AM153+VA!AM153+OH!AM153+MA!AM153+ÑU!AM153+BI!AM153+AR!AM153+LR!AM153+LL!AM153+AY!AM153+MG!AM153+RM!AM153</f>
        <v>0</v>
      </c>
      <c r="AN153" s="15">
        <f>AP!AN153+TA!AN153+AN!AN153+AT!AN153+CO!AN153+VA!AN153+OH!AN153+MA!AN153+ÑU!AN153+BI!AN153+AR!AN153+LR!AN153+LL!AN153+AY!AN153+MG!AN153+RM!AN153</f>
        <v>0</v>
      </c>
      <c r="AO153" s="123">
        <f t="shared" si="230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4">
        <f>AP!AM154+TA!AM154+AN!AM154+AT!AM154+CO!AM154+VA!AM154+OH!AM154+MA!AM154+ÑU!AM154+BI!AM154+AR!AM154+LR!AM154+LL!AM154+AY!AM154+MG!AM154+RM!AM154</f>
        <v>0</v>
      </c>
      <c r="AN154" s="14">
        <f>AP!AN154+TA!AN154+AN!AN154+AT!AN154+CO!AN154+VA!AN154+OH!AN154+MA!AN154+ÑU!AN154+BI!AN154+AR!AN154+LR!AN154+LL!AN154+AY!AN154+MG!AN154+RM!AN154</f>
        <v>0</v>
      </c>
      <c r="AO154" s="122">
        <f t="shared" si="230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5">
        <f>AP!AM155+TA!AM155+AN!AM155+AT!AM155+CO!AM155+VA!AM155+OH!AM155+MA!AM155+ÑU!AM155+BI!AM155+AR!AM155+LR!AM155+LL!AM155+AY!AM155+MG!AM155+RM!AM155</f>
        <v>0</v>
      </c>
      <c r="AN155" s="15">
        <f>AP!AN155+TA!AN155+AN!AN155+AT!AN155+CO!AN155+VA!AN155+OH!AN155+MA!AN155+ÑU!AN155+BI!AN155+AR!AN155+LR!AN155+LL!AN155+AY!AN155+MG!AN155+RM!AN155</f>
        <v>0</v>
      </c>
      <c r="AO155" s="123">
        <f t="shared" si="230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4">
        <f>AP!AM156+TA!AM156+AN!AM156+AT!AM156+CO!AM156+VA!AM156+OH!AM156+MA!AM156+ÑU!AM156+BI!AM156+AR!AM156+LR!AM156+LL!AM156+AY!AM156+MG!AM156+RM!AM156</f>
        <v>0</v>
      </c>
      <c r="AN156" s="14">
        <f>AP!AN156+TA!AN156+AN!AN156+AT!AN156+CO!AN156+VA!AN156+OH!AN156+MA!AN156+ÑU!AN156+BI!AN156+AR!AN156+LR!AN156+LL!AN156+AY!AN156+MG!AN156+RM!AN156</f>
        <v>0</v>
      </c>
      <c r="AO156" s="122">
        <f t="shared" si="230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5">
        <f>AP!AM157+TA!AM157+AN!AM157+AT!AM157+CO!AM157+VA!AM157+OH!AM157+MA!AM157+ÑU!AM157+BI!AM157+AR!AM157+LR!AM157+LL!AM157+AY!AM157+MG!AM157+RM!AM157</f>
        <v>0</v>
      </c>
      <c r="AN157" s="15">
        <f>AP!AN157+TA!AN157+AN!AN157+AT!AN157+CO!AN157+VA!AN157+OH!AN157+MA!AN157+ÑU!AN157+BI!AN157+AR!AN157+LR!AN157+LL!AN157+AY!AN157+MG!AN157+RM!AN157</f>
        <v>0</v>
      </c>
      <c r="AO157" s="123">
        <f t="shared" si="230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4">
        <f>AP!AM158+TA!AM158+AN!AM158+AT!AM158+CO!AM158+VA!AM158+OH!AM158+MA!AM158+ÑU!AM158+BI!AM158+AR!AM158+LR!AM158+LL!AM158+AY!AM158+MG!AM158+RM!AM158</f>
        <v>0</v>
      </c>
      <c r="AN158" s="14">
        <f>AP!AN158+TA!AN158+AN!AN158+AT!AN158+CO!AN158+VA!AN158+OH!AN158+MA!AN158+ÑU!AN158+BI!AN158+AR!AN158+LR!AN158+LL!AN158+AY!AN158+MG!AN158+RM!AN158</f>
        <v>0</v>
      </c>
      <c r="AO158" s="122">
        <f t="shared" si="230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5">
        <f>AP!AM159+TA!AM159+AN!AM159+AT!AM159+CO!AM159+VA!AM159+OH!AM159+MA!AM159+ÑU!AM159+BI!AM159+AR!AM159+LR!AM159+LL!AM159+AY!AM159+MG!AM159+RM!AM159</f>
        <v>0</v>
      </c>
      <c r="AN159" s="15">
        <f>AP!AN159+TA!AN159+AN!AN159+AT!AN159+CO!AN159+VA!AN159+OH!AN159+MA!AN159+ÑU!AN159+BI!AN159+AR!AN159+LR!AN159+LL!AN159+AY!AN159+MG!AN159+RM!AN159</f>
        <v>0</v>
      </c>
      <c r="AO159" s="123">
        <f t="shared" si="230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4">
        <f>AP!AM160+TA!AM160+AN!AM160+AT!AM160+CO!AM160+VA!AM160+OH!AM160+MA!AM160+ÑU!AM160+BI!AM160+AR!AM160+LR!AM160+LL!AM160+AY!AM160+MG!AM160+RM!AM160</f>
        <v>0</v>
      </c>
      <c r="AN160" s="14">
        <f>AP!AN160+TA!AN160+AN!AN160+AT!AN160+CO!AN160+VA!AN160+OH!AN160+MA!AN160+ÑU!AN160+BI!AN160+AR!AN160+LR!AN160+LL!AN160+AY!AN160+MG!AN160+RM!AN160</f>
        <v>0</v>
      </c>
      <c r="AO160" s="122">
        <f t="shared" si="230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5">
        <f>AP!AM161+TA!AM161+AN!AM161+AT!AM161+CO!AM161+VA!AM161+OH!AM161+MA!AM161+ÑU!AM161+BI!AM161+AR!AM161+LR!AM161+LL!AM161+AY!AM161+MG!AM161+RM!AM161</f>
        <v>0</v>
      </c>
      <c r="AN161" s="15">
        <f>AP!AN161+TA!AN161+AN!AN161+AT!AN161+CO!AN161+VA!AN161+OH!AN161+MA!AN161+ÑU!AN161+BI!AN161+AR!AN161+LR!AN161+LL!AN161+AY!AN161+MG!AN161+RM!AN161</f>
        <v>0</v>
      </c>
      <c r="AO161" s="123">
        <f t="shared" si="230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4">
        <f>AP!AM162+TA!AM162+AN!AM162+AT!AM162+CO!AM162+VA!AM162+OH!AM162+MA!AM162+ÑU!AM162+BI!AM162+AR!AM162+LR!AM162+LL!AM162+AY!AM162+MG!AM162+RM!AM162</f>
        <v>0</v>
      </c>
      <c r="AN162" s="14">
        <f>AP!AN162+TA!AN162+AN!AN162+AT!AN162+CO!AN162+VA!AN162+OH!AN162+MA!AN162+ÑU!AN162+BI!AN162+AR!AN162+LR!AN162+LL!AN162+AY!AN162+MG!AN162+RM!AN162</f>
        <v>0</v>
      </c>
      <c r="AO162" s="122">
        <f t="shared" si="230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5">
        <f>AP!AM163+TA!AM163+AN!AM163+AT!AM163+CO!AM163+VA!AM163+OH!AM163+MA!AM163+ÑU!AM163+BI!AM163+AR!AM163+LR!AM163+LL!AM163+AY!AM163+MG!AM163+RM!AM163</f>
        <v>0</v>
      </c>
      <c r="AN163" s="15">
        <f>AP!AN163+TA!AN163+AN!AN163+AT!AN163+CO!AN163+VA!AN163+OH!AN163+MA!AN163+ÑU!AN163+BI!AN163+AR!AN163+LR!AN163+LL!AN163+AY!AN163+MG!AN163+RM!AN163</f>
        <v>0</v>
      </c>
      <c r="AO163" s="123">
        <f t="shared" si="230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4">
        <f>AP!AM164+TA!AM164+AN!AM164+AT!AM164+CO!AM164+VA!AM164+OH!AM164+MA!AM164+ÑU!AM164+BI!AM164+AR!AM164+LR!AM164+LL!AM164+AY!AM164+MG!AM164+RM!AM164</f>
        <v>0</v>
      </c>
      <c r="AN164" s="14">
        <f>AP!AN164+TA!AN164+AN!AN164+AT!AN164+CO!AN164+VA!AN164+OH!AN164+MA!AN164+ÑU!AN164+BI!AN164+AR!AN164+LR!AN164+LL!AN164+AY!AN164+MG!AN164+RM!AN164</f>
        <v>0</v>
      </c>
      <c r="AO164" s="122">
        <f t="shared" si="230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5">
        <f>AP!AM165+TA!AM165+AN!AM165+AT!AM165+CO!AM165+VA!AM165+OH!AM165+MA!AM165+ÑU!AM165+BI!AM165+AR!AM165+LR!AM165+LL!AM165+AY!AM165+MG!AM165+RM!AM165</f>
        <v>0</v>
      </c>
      <c r="AN165" s="15">
        <f>AP!AN165+TA!AN165+AN!AN165+AT!AN165+CO!AN165+VA!AN165+OH!AN165+MA!AN165+ÑU!AN165+BI!AN165+AR!AN165+LR!AN165+LL!AN165+AY!AN165+MG!AN165+RM!AN165</f>
        <v>0</v>
      </c>
      <c r="AO165" s="123">
        <f t="shared" si="230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customSheetViews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1"/>
      <headerFooter alignWithMargins="0"/>
    </customSheetView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2"/>
      <headerFooter alignWithMargins="0"/>
    </customSheetView>
  </customSheetViews>
  <mergeCells count="87">
    <mergeCell ref="A52:A55"/>
    <mergeCell ref="B54:B55"/>
    <mergeCell ref="B22:B23"/>
    <mergeCell ref="B40:B41"/>
    <mergeCell ref="B42:B43"/>
    <mergeCell ref="A40:A51"/>
    <mergeCell ref="A24:A39"/>
    <mergeCell ref="A12:A23"/>
    <mergeCell ref="B38:B39"/>
    <mergeCell ref="B50:B51"/>
    <mergeCell ref="A7:C8"/>
    <mergeCell ref="B32:B33"/>
    <mergeCell ref="B16:B17"/>
    <mergeCell ref="B20:B21"/>
    <mergeCell ref="B18:B19"/>
    <mergeCell ref="B12:B13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B99:B100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07:B108"/>
    <mergeCell ref="B150:B151"/>
    <mergeCell ref="B158:B159"/>
    <mergeCell ref="AO117:AO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A67:A78"/>
    <mergeCell ref="A79:A94"/>
    <mergeCell ref="A162:A165"/>
    <mergeCell ref="B164:B165"/>
    <mergeCell ref="AO7:AO8"/>
    <mergeCell ref="A62:C63"/>
    <mergeCell ref="AO62:AO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  <mergeCell ref="D7:AN7"/>
    <mergeCell ref="D62:AN62"/>
    <mergeCell ref="D117:AN117"/>
    <mergeCell ref="A107:A110"/>
    <mergeCell ref="B109:B11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FFFF00"/>
  </sheetPr>
  <dimension ref="A1:AQ131"/>
  <sheetViews>
    <sheetView tabSelected="1" zoomScale="85" zoomScaleNormal="85" workbookViewId="0">
      <pane xSplit="2" ySplit="11" topLeftCell="AL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40" width="16.7109375" style="7" customWidth="1"/>
    <col min="41" max="66" width="13.7109375" style="7" customWidth="1"/>
    <col min="67" max="16384" width="11.42578125" style="7"/>
  </cols>
  <sheetData>
    <row r="1" spans="1:42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L1" s="27" t="str">
        <f>'Ingreso de Datos 2026'!A1</f>
        <v>SUBSIDIOS OTORGADOS PROGRAMA REGULAR Y RECONSTRUCCIÓN</v>
      </c>
    </row>
    <row r="2" spans="1:42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L2" s="27" t="s">
        <v>66</v>
      </c>
    </row>
    <row r="3" spans="1:42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7" t="s">
        <v>43</v>
      </c>
    </row>
    <row r="4" spans="1:42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L4" s="26" t="str">
        <f>'Ingreso de Datos 2026'!A6</f>
        <v>PERIODO: 1990 - ENERO 2026</v>
      </c>
    </row>
    <row r="5" spans="1:42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2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2" ht="12.75" customHeight="1" x14ac:dyDescent="0.2">
      <c r="A7" s="158" t="s">
        <v>38</v>
      </c>
      <c r="B7" s="159"/>
      <c r="C7" s="169" t="s">
        <v>4</v>
      </c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2"/>
      <c r="AN7" s="174" t="s">
        <v>5</v>
      </c>
    </row>
    <row r="8" spans="1:42" ht="12.75" customHeight="1" thickBot="1" x14ac:dyDescent="0.25">
      <c r="A8" s="161"/>
      <c r="B8" s="163"/>
      <c r="C8" s="111">
        <v>1990</v>
      </c>
      <c r="D8" s="111">
        <v>1991</v>
      </c>
      <c r="E8" s="111">
        <v>1992</v>
      </c>
      <c r="F8" s="111">
        <v>1993</v>
      </c>
      <c r="G8" s="111">
        <v>1994</v>
      </c>
      <c r="H8" s="111">
        <v>1995</v>
      </c>
      <c r="I8" s="111">
        <v>1996</v>
      </c>
      <c r="J8" s="111">
        <v>1997</v>
      </c>
      <c r="K8" s="111">
        <v>1998</v>
      </c>
      <c r="L8" s="111">
        <v>1999</v>
      </c>
      <c r="M8" s="111">
        <v>2000</v>
      </c>
      <c r="N8" s="111">
        <v>2001</v>
      </c>
      <c r="O8" s="111">
        <v>2002</v>
      </c>
      <c r="P8" s="111">
        <v>2003</v>
      </c>
      <c r="Q8" s="111">
        <v>2004</v>
      </c>
      <c r="R8" s="111">
        <v>2005</v>
      </c>
      <c r="S8" s="111">
        <v>2006</v>
      </c>
      <c r="T8" s="111">
        <v>2007</v>
      </c>
      <c r="U8" s="111">
        <v>2008</v>
      </c>
      <c r="V8" s="111">
        <v>2009</v>
      </c>
      <c r="W8" s="111">
        <v>2010</v>
      </c>
      <c r="X8" s="111">
        <v>2011</v>
      </c>
      <c r="Y8" s="111">
        <v>2012</v>
      </c>
      <c r="Z8" s="111">
        <v>2013</v>
      </c>
      <c r="AA8" s="111">
        <v>2014</v>
      </c>
      <c r="AB8" s="111">
        <v>2015</v>
      </c>
      <c r="AC8" s="111">
        <v>2016</v>
      </c>
      <c r="AD8" s="111">
        <v>2017</v>
      </c>
      <c r="AE8" s="111">
        <v>2018</v>
      </c>
      <c r="AF8" s="111">
        <v>2019</v>
      </c>
      <c r="AG8" s="111">
        <v>2020</v>
      </c>
      <c r="AH8" s="111">
        <v>2021</v>
      </c>
      <c r="AI8" s="111">
        <v>2022</v>
      </c>
      <c r="AJ8" s="114">
        <v>2023</v>
      </c>
      <c r="AK8" s="115">
        <v>2024</v>
      </c>
      <c r="AL8" s="111">
        <v>2025</v>
      </c>
      <c r="AM8" s="117">
        <v>2026</v>
      </c>
      <c r="AN8" s="175"/>
    </row>
    <row r="9" spans="1:42" s="9" customFormat="1" ht="12.75" customHeight="1" x14ac:dyDescent="0.2">
      <c r="A9" s="172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L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173548</v>
      </c>
      <c r="AK9" s="50">
        <f t="shared" ref="AK9" si="2">AK12+AK14+AK16+AK18+AK20+AK22+AK26+AK28+AK30+AK32+AK34+AK36+AK38+AK40+AK42+AK24</f>
        <v>168997</v>
      </c>
      <c r="AL9" s="50">
        <f t="shared" si="0"/>
        <v>71164</v>
      </c>
      <c r="AM9" s="116">
        <f t="shared" ref="AM9" si="3">AM12+AM14+AM16+AM18+AM20+AM22+AM26+AM28+AM30+AM32+AM34+AM36+AM38+AM40+AM42+AM24</f>
        <v>137</v>
      </c>
      <c r="AN9" s="124">
        <f>SUM(C9:AM9)</f>
        <v>5176139</v>
      </c>
      <c r="AP9" s="8"/>
    </row>
    <row r="10" spans="1:42" s="9" customFormat="1" ht="12.75" customHeight="1" thickBot="1" x14ac:dyDescent="0.25">
      <c r="A10" s="173"/>
      <c r="B10" s="57" t="s">
        <v>3</v>
      </c>
      <c r="C10" s="51">
        <f>C13+C15+C17+C19+C21+C23+C27+C29+C31+C33+C35+C37+C39+C41+C43+C25</f>
        <v>5924700</v>
      </c>
      <c r="D10" s="51">
        <f t="shared" ref="D10:AL10" si="4">D13+D15+D17+D19+D21+D23+D27+D29+D31+D33+D35+D37+D39+D41+D43+D25</f>
        <v>5932624</v>
      </c>
      <c r="E10" s="51">
        <f t="shared" si="4"/>
        <v>6684853</v>
      </c>
      <c r="F10" s="51">
        <f t="shared" si="4"/>
        <v>6958443</v>
      </c>
      <c r="G10" s="51">
        <f t="shared" si="4"/>
        <v>7468608</v>
      </c>
      <c r="H10" s="51">
        <f t="shared" si="4"/>
        <v>7904750</v>
      </c>
      <c r="I10" s="51">
        <f t="shared" si="4"/>
        <v>8487746</v>
      </c>
      <c r="J10" s="51">
        <f t="shared" si="4"/>
        <v>7958276</v>
      </c>
      <c r="K10" s="51">
        <f t="shared" si="4"/>
        <v>8113332</v>
      </c>
      <c r="L10" s="51">
        <f t="shared" si="4"/>
        <v>8449209</v>
      </c>
      <c r="M10" s="51">
        <f t="shared" si="4"/>
        <v>8170273</v>
      </c>
      <c r="N10" s="51">
        <f t="shared" si="4"/>
        <v>8821970</v>
      </c>
      <c r="O10" s="51">
        <f t="shared" si="4"/>
        <v>11843446</v>
      </c>
      <c r="P10" s="51">
        <f t="shared" si="4"/>
        <v>14539668</v>
      </c>
      <c r="Q10" s="51">
        <f t="shared" si="4"/>
        <v>15221677</v>
      </c>
      <c r="R10" s="51">
        <f t="shared" si="4"/>
        <v>18716122.879999999</v>
      </c>
      <c r="S10" s="51">
        <f t="shared" si="4"/>
        <v>20550951.300000001</v>
      </c>
      <c r="T10" s="51">
        <f t="shared" si="4"/>
        <v>41054373</v>
      </c>
      <c r="U10" s="51">
        <f t="shared" si="4"/>
        <v>33860807.964000002</v>
      </c>
      <c r="V10" s="51">
        <f t="shared" si="4"/>
        <v>61233652.960000001</v>
      </c>
      <c r="W10" s="51">
        <f t="shared" si="4"/>
        <v>52628163.399999999</v>
      </c>
      <c r="X10" s="51">
        <f t="shared" si="4"/>
        <v>61721946</v>
      </c>
      <c r="Y10" s="51">
        <f t="shared" si="4"/>
        <v>46721316.269099995</v>
      </c>
      <c r="Z10" s="51">
        <f t="shared" si="4"/>
        <v>51502118.150000006</v>
      </c>
      <c r="AA10" s="51">
        <f t="shared" si="4"/>
        <v>43370684.582716919</v>
      </c>
      <c r="AB10" s="51">
        <f t="shared" si="4"/>
        <v>73422342.603421584</v>
      </c>
      <c r="AC10" s="51">
        <f t="shared" si="4"/>
        <v>69530081.693072855</v>
      </c>
      <c r="AD10" s="51">
        <f t="shared" si="4"/>
        <v>75415600.367616847</v>
      </c>
      <c r="AE10" s="51">
        <f t="shared" si="4"/>
        <v>57762342.265023626</v>
      </c>
      <c r="AF10" s="51">
        <f t="shared" ref="AF10:AJ10" si="5">AF13+AF15+AF17+AF19+AF21+AF23+AF27+AF29+AF31+AF33+AF35+AF37+AF39+AF41+AF43+AF25</f>
        <v>70962409.064053103</v>
      </c>
      <c r="AG10" s="51">
        <f t="shared" si="5"/>
        <v>80173197.386887461</v>
      </c>
      <c r="AH10" s="51">
        <f t="shared" si="5"/>
        <v>85190576.23286131</v>
      </c>
      <c r="AI10" s="51">
        <f t="shared" si="5"/>
        <v>113863163.2563</v>
      </c>
      <c r="AJ10" s="51">
        <f t="shared" si="5"/>
        <v>109478051.62339999</v>
      </c>
      <c r="AK10" s="51">
        <f t="shared" ref="AK10" si="6">AK13+AK15+AK17+AK19+AK21+AK23+AK27+AK29+AK31+AK33+AK35+AK37+AK39+AK41+AK43+AK25</f>
        <v>115662558.59980001</v>
      </c>
      <c r="AL10" s="51">
        <f t="shared" si="4"/>
        <v>50118854.916799992</v>
      </c>
      <c r="AM10" s="51">
        <f t="shared" ref="AM10" si="7">AM13+AM15+AM17+AM19+AM21+AM23+AM27+AM29+AM31+AM33+AM35+AM37+AM39+AM41+AM43+AM25</f>
        <v>39958</v>
      </c>
      <c r="AN10" s="104">
        <f t="shared" ref="AN10" si="8">SUM(C10:AM10)</f>
        <v>1465458847.5150537</v>
      </c>
      <c r="AP10" s="8"/>
    </row>
    <row r="11" spans="1:42" s="9" customFormat="1" ht="12.75" customHeight="1" x14ac:dyDescent="0.2">
      <c r="A11" s="83"/>
      <c r="AP11" s="8"/>
    </row>
    <row r="12" spans="1:42" s="9" customFormat="1" ht="12.75" customHeight="1" x14ac:dyDescent="0.2">
      <c r="A12" s="170" t="s">
        <v>8</v>
      </c>
      <c r="B12" s="81" t="s">
        <v>0</v>
      </c>
      <c r="C12" s="100">
        <f t="shared" ref="C12:AD12" si="9">C55+C98</f>
        <v>0</v>
      </c>
      <c r="D12" s="100">
        <f t="shared" si="9"/>
        <v>0</v>
      </c>
      <c r="E12" s="100">
        <f t="shared" si="9"/>
        <v>0</v>
      </c>
      <c r="F12" s="100">
        <f t="shared" si="9"/>
        <v>0</v>
      </c>
      <c r="G12" s="100">
        <f t="shared" si="9"/>
        <v>0</v>
      </c>
      <c r="H12" s="100">
        <f t="shared" si="9"/>
        <v>0</v>
      </c>
      <c r="I12" s="100">
        <f t="shared" si="9"/>
        <v>0</v>
      </c>
      <c r="J12" s="100">
        <f t="shared" si="9"/>
        <v>0</v>
      </c>
      <c r="K12" s="100">
        <f t="shared" si="9"/>
        <v>0</v>
      </c>
      <c r="L12" s="100">
        <f t="shared" si="9"/>
        <v>0</v>
      </c>
      <c r="M12" s="100">
        <f t="shared" si="9"/>
        <v>0</v>
      </c>
      <c r="N12" s="100">
        <f t="shared" si="9"/>
        <v>0</v>
      </c>
      <c r="O12" s="100">
        <f t="shared" si="9"/>
        <v>0</v>
      </c>
      <c r="P12" s="100">
        <f t="shared" si="9"/>
        <v>0</v>
      </c>
      <c r="Q12" s="100">
        <f t="shared" si="9"/>
        <v>0</v>
      </c>
      <c r="R12" s="100">
        <f t="shared" si="9"/>
        <v>0</v>
      </c>
      <c r="S12" s="100">
        <f t="shared" si="9"/>
        <v>0</v>
      </c>
      <c r="T12" s="100">
        <f t="shared" si="9"/>
        <v>0</v>
      </c>
      <c r="U12" s="100">
        <f t="shared" si="9"/>
        <v>1604</v>
      </c>
      <c r="V12" s="100">
        <f t="shared" si="9"/>
        <v>2015</v>
      </c>
      <c r="W12" s="100">
        <f t="shared" si="9"/>
        <v>1698</v>
      </c>
      <c r="X12" s="100">
        <f t="shared" si="9"/>
        <v>1792</v>
      </c>
      <c r="Y12" s="100">
        <f t="shared" si="9"/>
        <v>1393</v>
      </c>
      <c r="Z12" s="100">
        <f t="shared" si="9"/>
        <v>1948</v>
      </c>
      <c r="AA12" s="100">
        <f t="shared" si="9"/>
        <v>2967</v>
      </c>
      <c r="AB12" s="100">
        <f t="shared" si="9"/>
        <v>2966</v>
      </c>
      <c r="AC12" s="100">
        <f t="shared" si="9"/>
        <v>2833</v>
      </c>
      <c r="AD12" s="100">
        <f t="shared" si="9"/>
        <v>3468</v>
      </c>
      <c r="AE12" s="100">
        <f t="shared" ref="AE12:AL29" si="10">AE55+AE98</f>
        <v>2724</v>
      </c>
      <c r="AF12" s="100">
        <f t="shared" ref="AF12:AJ12" si="11">AF55+AF98</f>
        <v>3149</v>
      </c>
      <c r="AG12" s="100">
        <f t="shared" si="11"/>
        <v>4248</v>
      </c>
      <c r="AH12" s="100">
        <f t="shared" si="11"/>
        <v>3553</v>
      </c>
      <c r="AI12" s="100">
        <f t="shared" si="11"/>
        <v>2680</v>
      </c>
      <c r="AJ12" s="100">
        <f t="shared" si="11"/>
        <v>2424</v>
      </c>
      <c r="AK12" s="100">
        <f t="shared" ref="AK12" si="12">AK55+AK98</f>
        <v>3427</v>
      </c>
      <c r="AL12" s="100">
        <f t="shared" si="10"/>
        <v>1456</v>
      </c>
      <c r="AM12" s="100">
        <f t="shared" ref="AM12" si="13">AM55+AM98</f>
        <v>0</v>
      </c>
      <c r="AN12" s="120">
        <f>SUM(C12:AM12)</f>
        <v>46345</v>
      </c>
      <c r="AP12" s="8"/>
    </row>
    <row r="13" spans="1:42" s="9" customFormat="1" ht="12.75" customHeight="1" x14ac:dyDescent="0.2">
      <c r="A13" s="171"/>
      <c r="B13" s="82" t="s">
        <v>3</v>
      </c>
      <c r="C13" s="101">
        <f t="shared" ref="C13:AD13" si="14">C56+C99</f>
        <v>0</v>
      </c>
      <c r="D13" s="101">
        <f t="shared" si="14"/>
        <v>0</v>
      </c>
      <c r="E13" s="101">
        <f t="shared" si="14"/>
        <v>0</v>
      </c>
      <c r="F13" s="101">
        <f t="shared" si="14"/>
        <v>0</v>
      </c>
      <c r="G13" s="101">
        <f t="shared" si="14"/>
        <v>0</v>
      </c>
      <c r="H13" s="101">
        <f t="shared" si="14"/>
        <v>0</v>
      </c>
      <c r="I13" s="101">
        <f t="shared" si="14"/>
        <v>0</v>
      </c>
      <c r="J13" s="101">
        <f t="shared" si="14"/>
        <v>0</v>
      </c>
      <c r="K13" s="101">
        <f t="shared" si="14"/>
        <v>0</v>
      </c>
      <c r="L13" s="101">
        <f t="shared" si="14"/>
        <v>0</v>
      </c>
      <c r="M13" s="101">
        <f t="shared" si="14"/>
        <v>0</v>
      </c>
      <c r="N13" s="101">
        <f t="shared" si="14"/>
        <v>0</v>
      </c>
      <c r="O13" s="101">
        <f t="shared" si="14"/>
        <v>0</v>
      </c>
      <c r="P13" s="101">
        <f t="shared" si="14"/>
        <v>0</v>
      </c>
      <c r="Q13" s="101">
        <f t="shared" si="14"/>
        <v>0</v>
      </c>
      <c r="R13" s="101">
        <f t="shared" si="14"/>
        <v>0</v>
      </c>
      <c r="S13" s="101">
        <f t="shared" si="14"/>
        <v>0</v>
      </c>
      <c r="T13" s="101">
        <f t="shared" si="14"/>
        <v>0</v>
      </c>
      <c r="U13" s="101">
        <f t="shared" si="14"/>
        <v>587366.5</v>
      </c>
      <c r="V13" s="101">
        <f t="shared" si="14"/>
        <v>620098.34</v>
      </c>
      <c r="W13" s="101">
        <f t="shared" si="14"/>
        <v>857454.3</v>
      </c>
      <c r="X13" s="101">
        <f t="shared" si="14"/>
        <v>501289</v>
      </c>
      <c r="Y13" s="101">
        <f t="shared" si="14"/>
        <v>444361.26909999998</v>
      </c>
      <c r="Z13" s="101">
        <f t="shared" si="14"/>
        <v>404006.76</v>
      </c>
      <c r="AA13" s="101">
        <f t="shared" si="14"/>
        <v>1319806.5839999998</v>
      </c>
      <c r="AB13" s="101">
        <f t="shared" si="14"/>
        <v>1138498.9226000002</v>
      </c>
      <c r="AC13" s="101">
        <f t="shared" si="14"/>
        <v>1608257.4450000003</v>
      </c>
      <c r="AD13" s="101">
        <f t="shared" si="14"/>
        <v>1936804.8900000001</v>
      </c>
      <c r="AE13" s="101">
        <f t="shared" si="10"/>
        <v>1542697.0526000003</v>
      </c>
      <c r="AF13" s="101">
        <f t="shared" ref="AF13:AJ13" si="15">AF56+AF99</f>
        <v>2242187.855</v>
      </c>
      <c r="AG13" s="101">
        <f t="shared" si="15"/>
        <v>2137546.446</v>
      </c>
      <c r="AH13" s="101">
        <f t="shared" si="15"/>
        <v>2070881.9417473408</v>
      </c>
      <c r="AI13" s="101">
        <f t="shared" si="15"/>
        <v>2778595.8620000002</v>
      </c>
      <c r="AJ13" s="101">
        <f t="shared" si="15"/>
        <v>3766901.7499999995</v>
      </c>
      <c r="AK13" s="101">
        <f t="shared" ref="AK13" si="16">AK56+AK99</f>
        <v>3127256.28</v>
      </c>
      <c r="AL13" s="101">
        <f t="shared" si="10"/>
        <v>1084724.78</v>
      </c>
      <c r="AM13" s="101">
        <f t="shared" ref="AM13" si="17">AM56+AM99</f>
        <v>0</v>
      </c>
      <c r="AN13" s="121">
        <f t="shared" ref="AN13:AN43" si="18">SUM(C13:AM13)</f>
        <v>28168735.978047345</v>
      </c>
      <c r="AP13" s="8"/>
    </row>
    <row r="14" spans="1:42" s="9" customFormat="1" ht="12.75" customHeight="1" x14ac:dyDescent="0.2">
      <c r="A14" s="170" t="s">
        <v>9</v>
      </c>
      <c r="B14" s="81" t="s">
        <v>0</v>
      </c>
      <c r="C14" s="100">
        <f t="shared" ref="C14:AD14" si="19">C57+C100</f>
        <v>1364</v>
      </c>
      <c r="D14" s="100">
        <f t="shared" si="19"/>
        <v>1135</v>
      </c>
      <c r="E14" s="100">
        <f t="shared" si="19"/>
        <v>1499</v>
      </c>
      <c r="F14" s="100">
        <f t="shared" si="19"/>
        <v>1420</v>
      </c>
      <c r="G14" s="100">
        <f t="shared" si="19"/>
        <v>1667</v>
      </c>
      <c r="H14" s="100">
        <f t="shared" si="19"/>
        <v>1810</v>
      </c>
      <c r="I14" s="100">
        <f t="shared" si="19"/>
        <v>1635</v>
      </c>
      <c r="J14" s="100">
        <f t="shared" si="19"/>
        <v>1522</v>
      </c>
      <c r="K14" s="100">
        <f t="shared" si="19"/>
        <v>1495</v>
      </c>
      <c r="L14" s="100">
        <f t="shared" si="19"/>
        <v>1607</v>
      </c>
      <c r="M14" s="100">
        <f t="shared" si="19"/>
        <v>908</v>
      </c>
      <c r="N14" s="100">
        <f t="shared" si="19"/>
        <v>1717</v>
      </c>
      <c r="O14" s="100">
        <f t="shared" si="19"/>
        <v>1299</v>
      </c>
      <c r="P14" s="100">
        <f t="shared" si="19"/>
        <v>2379</v>
      </c>
      <c r="Q14" s="100">
        <f t="shared" si="19"/>
        <v>3053</v>
      </c>
      <c r="R14" s="100">
        <f t="shared" si="19"/>
        <v>5355</v>
      </c>
      <c r="S14" s="100">
        <f t="shared" si="19"/>
        <v>2266</v>
      </c>
      <c r="T14" s="100">
        <f t="shared" si="19"/>
        <v>6017</v>
      </c>
      <c r="U14" s="100">
        <f t="shared" si="19"/>
        <v>3264</v>
      </c>
      <c r="V14" s="100">
        <f t="shared" si="19"/>
        <v>2976</v>
      </c>
      <c r="W14" s="100">
        <f t="shared" si="19"/>
        <v>1913</v>
      </c>
      <c r="X14" s="100">
        <f t="shared" si="19"/>
        <v>2654</v>
      </c>
      <c r="Y14" s="100">
        <f t="shared" si="19"/>
        <v>2922</v>
      </c>
      <c r="Z14" s="100">
        <f t="shared" si="19"/>
        <v>3697</v>
      </c>
      <c r="AA14" s="100">
        <f t="shared" si="19"/>
        <v>6995</v>
      </c>
      <c r="AB14" s="100">
        <f t="shared" si="19"/>
        <v>11500</v>
      </c>
      <c r="AC14" s="100">
        <f t="shared" si="19"/>
        <v>3080</v>
      </c>
      <c r="AD14" s="100">
        <f t="shared" si="19"/>
        <v>3599</v>
      </c>
      <c r="AE14" s="100">
        <f t="shared" si="10"/>
        <v>1930</v>
      </c>
      <c r="AF14" s="100">
        <f t="shared" ref="AF14:AJ14" si="20">AF57+AF100</f>
        <v>4274</v>
      </c>
      <c r="AG14" s="100">
        <f t="shared" si="20"/>
        <v>7133</v>
      </c>
      <c r="AH14" s="100">
        <f t="shared" si="20"/>
        <v>7295</v>
      </c>
      <c r="AI14" s="100">
        <f t="shared" si="20"/>
        <v>4420</v>
      </c>
      <c r="AJ14" s="100">
        <f t="shared" si="20"/>
        <v>5455</v>
      </c>
      <c r="AK14" s="100">
        <f t="shared" ref="AK14" si="21">AK57+AK100</f>
        <v>2213</v>
      </c>
      <c r="AL14" s="100">
        <f t="shared" si="10"/>
        <v>2098</v>
      </c>
      <c r="AM14" s="100">
        <f t="shared" ref="AM14" si="22">AM57+AM100</f>
        <v>0</v>
      </c>
      <c r="AN14" s="120">
        <f t="shared" si="18"/>
        <v>115566</v>
      </c>
      <c r="AP14" s="8"/>
    </row>
    <row r="15" spans="1:42" s="9" customFormat="1" ht="12.75" customHeight="1" x14ac:dyDescent="0.2">
      <c r="A15" s="171"/>
      <c r="B15" s="82" t="s">
        <v>3</v>
      </c>
      <c r="C15" s="101">
        <f t="shared" ref="C15:AD15" si="23">C58+C101</f>
        <v>133110</v>
      </c>
      <c r="D15" s="101">
        <f t="shared" si="23"/>
        <v>112530</v>
      </c>
      <c r="E15" s="101">
        <f t="shared" si="23"/>
        <v>154470</v>
      </c>
      <c r="F15" s="101">
        <f t="shared" si="23"/>
        <v>142710</v>
      </c>
      <c r="G15" s="101">
        <f t="shared" si="23"/>
        <v>174505</v>
      </c>
      <c r="H15" s="101">
        <f t="shared" si="23"/>
        <v>187307</v>
      </c>
      <c r="I15" s="101">
        <f t="shared" si="23"/>
        <v>151981</v>
      </c>
      <c r="J15" s="101">
        <f t="shared" si="23"/>
        <v>159460</v>
      </c>
      <c r="K15" s="101">
        <f t="shared" si="23"/>
        <v>152071</v>
      </c>
      <c r="L15" s="101">
        <f t="shared" si="23"/>
        <v>161645</v>
      </c>
      <c r="M15" s="101">
        <f t="shared" si="23"/>
        <v>97805</v>
      </c>
      <c r="N15" s="101">
        <f t="shared" si="23"/>
        <v>188825</v>
      </c>
      <c r="O15" s="101">
        <f t="shared" si="23"/>
        <v>203684</v>
      </c>
      <c r="P15" s="101">
        <f t="shared" si="23"/>
        <v>451307</v>
      </c>
      <c r="Q15" s="101">
        <f t="shared" si="23"/>
        <v>640977</v>
      </c>
      <c r="R15" s="101">
        <f t="shared" si="23"/>
        <v>1031952</v>
      </c>
      <c r="S15" s="101">
        <f t="shared" si="23"/>
        <v>538926</v>
      </c>
      <c r="T15" s="101">
        <f t="shared" si="23"/>
        <v>2072983</v>
      </c>
      <c r="U15" s="101">
        <f t="shared" si="23"/>
        <v>722910.55</v>
      </c>
      <c r="V15" s="101">
        <f t="shared" si="23"/>
        <v>881154.59000000008</v>
      </c>
      <c r="W15" s="101">
        <f t="shared" si="23"/>
        <v>550778.1</v>
      </c>
      <c r="X15" s="101">
        <f t="shared" si="23"/>
        <v>841592.8</v>
      </c>
      <c r="Y15" s="101">
        <f t="shared" si="23"/>
        <v>774775.47000000009</v>
      </c>
      <c r="Z15" s="101">
        <f t="shared" si="23"/>
        <v>1006511.8200000001</v>
      </c>
      <c r="AA15" s="101">
        <f t="shared" si="23"/>
        <v>1825218.2778882452</v>
      </c>
      <c r="AB15" s="101">
        <f t="shared" si="23"/>
        <v>4771424.5199999996</v>
      </c>
      <c r="AC15" s="101">
        <f t="shared" si="23"/>
        <v>1310868.7299999997</v>
      </c>
      <c r="AD15" s="101">
        <f t="shared" si="23"/>
        <v>1600668.7231940238</v>
      </c>
      <c r="AE15" s="101">
        <f t="shared" si="10"/>
        <v>991741.77</v>
      </c>
      <c r="AF15" s="101">
        <f t="shared" ref="AF15:AJ15" si="24">AF58+AF101</f>
        <v>3134735.094</v>
      </c>
      <c r="AG15" s="101">
        <f t="shared" si="24"/>
        <v>2602883.1999999997</v>
      </c>
      <c r="AH15" s="101">
        <f t="shared" si="24"/>
        <v>3020458.3421999998</v>
      </c>
      <c r="AI15" s="101">
        <f t="shared" si="24"/>
        <v>4429412.7530000005</v>
      </c>
      <c r="AJ15" s="101">
        <f t="shared" si="24"/>
        <v>4528474.3999999994</v>
      </c>
      <c r="AK15" s="101">
        <f t="shared" ref="AK15" si="25">AK58+AK101</f>
        <v>1255841.9989999998</v>
      </c>
      <c r="AL15" s="101">
        <f t="shared" si="10"/>
        <v>1798567.1029999999</v>
      </c>
      <c r="AM15" s="101">
        <f t="shared" ref="AM15" si="26">AM58+AM101</f>
        <v>0</v>
      </c>
      <c r="AN15" s="121">
        <f t="shared" si="18"/>
        <v>42804266.242282271</v>
      </c>
      <c r="AP15" s="8"/>
    </row>
    <row r="16" spans="1:42" s="9" customFormat="1" ht="12.75" customHeight="1" x14ac:dyDescent="0.2">
      <c r="A16" s="170" t="s">
        <v>10</v>
      </c>
      <c r="B16" s="81" t="s">
        <v>0</v>
      </c>
      <c r="C16" s="100">
        <f t="shared" ref="C16:AD16" si="27">C59+C102</f>
        <v>1178</v>
      </c>
      <c r="D16" s="100">
        <f t="shared" si="27"/>
        <v>1322</v>
      </c>
      <c r="E16" s="100">
        <f t="shared" si="27"/>
        <v>1322</v>
      </c>
      <c r="F16" s="100">
        <f t="shared" si="27"/>
        <v>1265</v>
      </c>
      <c r="G16" s="100">
        <f t="shared" si="27"/>
        <v>1653</v>
      </c>
      <c r="H16" s="100">
        <f t="shared" si="27"/>
        <v>1534</v>
      </c>
      <c r="I16" s="100">
        <f t="shared" si="27"/>
        <v>1616</v>
      </c>
      <c r="J16" s="100">
        <f t="shared" si="27"/>
        <v>1101</v>
      </c>
      <c r="K16" s="100">
        <f t="shared" si="27"/>
        <v>854</v>
      </c>
      <c r="L16" s="100">
        <f t="shared" si="27"/>
        <v>972</v>
      </c>
      <c r="M16" s="100">
        <f t="shared" si="27"/>
        <v>989</v>
      </c>
      <c r="N16" s="100">
        <f t="shared" si="27"/>
        <v>682</v>
      </c>
      <c r="O16" s="100">
        <f t="shared" si="27"/>
        <v>1977</v>
      </c>
      <c r="P16" s="100">
        <f t="shared" si="27"/>
        <v>1922</v>
      </c>
      <c r="Q16" s="100">
        <f t="shared" si="27"/>
        <v>2686</v>
      </c>
      <c r="R16" s="100">
        <f t="shared" si="27"/>
        <v>2523</v>
      </c>
      <c r="S16" s="100">
        <f t="shared" si="27"/>
        <v>1988</v>
      </c>
      <c r="T16" s="100">
        <f t="shared" si="27"/>
        <v>3679</v>
      </c>
      <c r="U16" s="100">
        <f t="shared" si="27"/>
        <v>9124</v>
      </c>
      <c r="V16" s="100">
        <f t="shared" si="27"/>
        <v>7579</v>
      </c>
      <c r="W16" s="100">
        <f t="shared" si="27"/>
        <v>3314</v>
      </c>
      <c r="X16" s="100">
        <f t="shared" si="27"/>
        <v>2991</v>
      </c>
      <c r="Y16" s="100">
        <f t="shared" si="27"/>
        <v>3139</v>
      </c>
      <c r="Z16" s="100">
        <f t="shared" si="27"/>
        <v>4421</v>
      </c>
      <c r="AA16" s="100">
        <f t="shared" si="27"/>
        <v>2662</v>
      </c>
      <c r="AB16" s="100">
        <f t="shared" si="27"/>
        <v>5103</v>
      </c>
      <c r="AC16" s="100">
        <f t="shared" si="27"/>
        <v>4518</v>
      </c>
      <c r="AD16" s="100">
        <f t="shared" si="27"/>
        <v>4997</v>
      </c>
      <c r="AE16" s="100">
        <f t="shared" si="10"/>
        <v>4662</v>
      </c>
      <c r="AF16" s="100">
        <f t="shared" ref="AF16:AJ16" si="28">AF59+AF102</f>
        <v>4808</v>
      </c>
      <c r="AG16" s="100">
        <f t="shared" si="28"/>
        <v>7639</v>
      </c>
      <c r="AH16" s="100">
        <f t="shared" si="28"/>
        <v>5029</v>
      </c>
      <c r="AI16" s="100">
        <f t="shared" si="28"/>
        <v>3432</v>
      </c>
      <c r="AJ16" s="100">
        <f t="shared" si="28"/>
        <v>7134</v>
      </c>
      <c r="AK16" s="100">
        <f t="shared" ref="AK16" si="29">AK59+AK102</f>
        <v>3024</v>
      </c>
      <c r="AL16" s="100">
        <f t="shared" si="10"/>
        <v>1672</v>
      </c>
      <c r="AM16" s="100">
        <f t="shared" ref="AM16" si="30">AM59+AM102</f>
        <v>0</v>
      </c>
      <c r="AN16" s="120">
        <f>SUM(C16:AM16)</f>
        <v>114511</v>
      </c>
      <c r="AP16" s="8"/>
    </row>
    <row r="17" spans="1:42" s="9" customFormat="1" ht="12.75" customHeight="1" x14ac:dyDescent="0.2">
      <c r="A17" s="171"/>
      <c r="B17" s="82" t="s">
        <v>3</v>
      </c>
      <c r="C17" s="101">
        <f t="shared" ref="C17:AD17" si="31">C60+C103</f>
        <v>129120</v>
      </c>
      <c r="D17" s="101">
        <f t="shared" si="31"/>
        <v>125760</v>
      </c>
      <c r="E17" s="101">
        <f t="shared" si="31"/>
        <v>130730</v>
      </c>
      <c r="F17" s="101">
        <f t="shared" si="31"/>
        <v>123027</v>
      </c>
      <c r="G17" s="101">
        <f t="shared" si="31"/>
        <v>174711</v>
      </c>
      <c r="H17" s="101">
        <f t="shared" si="31"/>
        <v>171822</v>
      </c>
      <c r="I17" s="101">
        <f t="shared" si="31"/>
        <v>173315</v>
      </c>
      <c r="J17" s="101">
        <f t="shared" si="31"/>
        <v>118929</v>
      </c>
      <c r="K17" s="101">
        <f t="shared" si="31"/>
        <v>84179</v>
      </c>
      <c r="L17" s="101">
        <f t="shared" si="31"/>
        <v>103119</v>
      </c>
      <c r="M17" s="101">
        <f t="shared" si="31"/>
        <v>111721</v>
      </c>
      <c r="N17" s="101">
        <f t="shared" si="31"/>
        <v>86796</v>
      </c>
      <c r="O17" s="101">
        <f t="shared" si="31"/>
        <v>277776</v>
      </c>
      <c r="P17" s="101">
        <f t="shared" si="31"/>
        <v>348137</v>
      </c>
      <c r="Q17" s="101">
        <f t="shared" si="31"/>
        <v>538623</v>
      </c>
      <c r="R17" s="101">
        <f t="shared" si="31"/>
        <v>491360</v>
      </c>
      <c r="S17" s="101">
        <f t="shared" si="31"/>
        <v>275363</v>
      </c>
      <c r="T17" s="101">
        <f t="shared" si="31"/>
        <v>967089</v>
      </c>
      <c r="U17" s="101">
        <f t="shared" si="31"/>
        <v>1924955.655</v>
      </c>
      <c r="V17" s="101">
        <f t="shared" si="31"/>
        <v>2373891.7599999998</v>
      </c>
      <c r="W17" s="101">
        <f t="shared" si="31"/>
        <v>1157828</v>
      </c>
      <c r="X17" s="101">
        <f t="shared" si="31"/>
        <v>801964.7</v>
      </c>
      <c r="Y17" s="101">
        <f t="shared" si="31"/>
        <v>918069.64</v>
      </c>
      <c r="Z17" s="101">
        <f t="shared" si="31"/>
        <v>853894.11</v>
      </c>
      <c r="AA17" s="101">
        <f t="shared" si="31"/>
        <v>858274.77089418133</v>
      </c>
      <c r="AB17" s="101">
        <f t="shared" si="31"/>
        <v>1343873.8349635387</v>
      </c>
      <c r="AC17" s="101">
        <f t="shared" si="31"/>
        <v>1281149.3599999999</v>
      </c>
      <c r="AD17" s="101">
        <f t="shared" si="31"/>
        <v>2672319.8120000004</v>
      </c>
      <c r="AE17" s="101">
        <f t="shared" si="10"/>
        <v>2144401.9</v>
      </c>
      <c r="AF17" s="101">
        <f t="shared" ref="AF17:AJ17" si="32">AF60+AF103</f>
        <v>2119433.88</v>
      </c>
      <c r="AG17" s="101">
        <f t="shared" si="32"/>
        <v>2187386.3843700006</v>
      </c>
      <c r="AH17" s="101">
        <f t="shared" si="32"/>
        <v>2893992.1040000003</v>
      </c>
      <c r="AI17" s="101">
        <f t="shared" si="32"/>
        <v>2703164.0399999996</v>
      </c>
      <c r="AJ17" s="101">
        <f t="shared" si="32"/>
        <v>7610330.5180000002</v>
      </c>
      <c r="AK17" s="101">
        <f t="shared" ref="AK17" si="33">AK60+AK103</f>
        <v>4010327.49</v>
      </c>
      <c r="AL17" s="101">
        <f t="shared" si="10"/>
        <v>1662317.16</v>
      </c>
      <c r="AM17" s="101">
        <f t="shared" ref="AM17" si="34">AM60+AM103</f>
        <v>0</v>
      </c>
      <c r="AN17" s="121">
        <f t="shared" si="18"/>
        <v>43949152.119227707</v>
      </c>
      <c r="AP17" s="8"/>
    </row>
    <row r="18" spans="1:42" s="9" customFormat="1" ht="12.75" customHeight="1" x14ac:dyDescent="0.2">
      <c r="A18" s="170" t="s">
        <v>11</v>
      </c>
      <c r="B18" s="81" t="s">
        <v>0</v>
      </c>
      <c r="C18" s="100">
        <f t="shared" ref="C18:AD18" si="35">C61+C104</f>
        <v>721</v>
      </c>
      <c r="D18" s="100">
        <f t="shared" si="35"/>
        <v>506</v>
      </c>
      <c r="E18" s="100">
        <f t="shared" si="35"/>
        <v>517</v>
      </c>
      <c r="F18" s="100">
        <f t="shared" si="35"/>
        <v>545</v>
      </c>
      <c r="G18" s="100">
        <f t="shared" si="35"/>
        <v>577</v>
      </c>
      <c r="H18" s="100">
        <f t="shared" si="35"/>
        <v>453</v>
      </c>
      <c r="I18" s="100">
        <f t="shared" si="35"/>
        <v>658</v>
      </c>
      <c r="J18" s="100">
        <f t="shared" si="35"/>
        <v>1097</v>
      </c>
      <c r="K18" s="100">
        <f t="shared" si="35"/>
        <v>447</v>
      </c>
      <c r="L18" s="100">
        <f t="shared" si="35"/>
        <v>879</v>
      </c>
      <c r="M18" s="100">
        <f t="shared" si="35"/>
        <v>793</v>
      </c>
      <c r="N18" s="100">
        <f t="shared" si="35"/>
        <v>1413</v>
      </c>
      <c r="O18" s="100">
        <f t="shared" si="35"/>
        <v>2460</v>
      </c>
      <c r="P18" s="100">
        <f t="shared" si="35"/>
        <v>1470</v>
      </c>
      <c r="Q18" s="100">
        <f t="shared" si="35"/>
        <v>1996</v>
      </c>
      <c r="R18" s="100">
        <f t="shared" si="35"/>
        <v>1942</v>
      </c>
      <c r="S18" s="100">
        <f t="shared" si="35"/>
        <v>2094</v>
      </c>
      <c r="T18" s="100">
        <f t="shared" si="35"/>
        <v>2752</v>
      </c>
      <c r="U18" s="100">
        <f t="shared" si="35"/>
        <v>2397</v>
      </c>
      <c r="V18" s="100">
        <f t="shared" si="35"/>
        <v>2914</v>
      </c>
      <c r="W18" s="100">
        <f t="shared" si="35"/>
        <v>2022</v>
      </c>
      <c r="X18" s="100">
        <f t="shared" si="35"/>
        <v>1587</v>
      </c>
      <c r="Y18" s="100">
        <f t="shared" si="35"/>
        <v>1911</v>
      </c>
      <c r="Z18" s="100">
        <f t="shared" si="35"/>
        <v>1470</v>
      </c>
      <c r="AA18" s="100">
        <f t="shared" si="35"/>
        <v>1124</v>
      </c>
      <c r="AB18" s="100">
        <f t="shared" si="35"/>
        <v>10307</v>
      </c>
      <c r="AC18" s="100">
        <f t="shared" si="35"/>
        <v>3201</v>
      </c>
      <c r="AD18" s="100">
        <f t="shared" si="35"/>
        <v>2527</v>
      </c>
      <c r="AE18" s="100">
        <f t="shared" si="10"/>
        <v>2189</v>
      </c>
      <c r="AF18" s="100">
        <f t="shared" ref="AF18:AJ18" si="36">AF61+AF104</f>
        <v>2613</v>
      </c>
      <c r="AG18" s="100">
        <f t="shared" si="36"/>
        <v>4681</v>
      </c>
      <c r="AH18" s="100">
        <f t="shared" si="36"/>
        <v>4329</v>
      </c>
      <c r="AI18" s="100">
        <f t="shared" si="36"/>
        <v>2683</v>
      </c>
      <c r="AJ18" s="100">
        <f t="shared" si="36"/>
        <v>2602</v>
      </c>
      <c r="AK18" s="100">
        <f t="shared" ref="AK18" si="37">AK61+AK104</f>
        <v>2760</v>
      </c>
      <c r="AL18" s="100">
        <f t="shared" si="10"/>
        <v>1159</v>
      </c>
      <c r="AM18" s="100">
        <f t="shared" ref="AM18" si="38">AM61+AM104</f>
        <v>0</v>
      </c>
      <c r="AN18" s="120">
        <f t="shared" si="18"/>
        <v>73796</v>
      </c>
      <c r="AP18" s="8"/>
    </row>
    <row r="19" spans="1:42" s="9" customFormat="1" ht="12.75" customHeight="1" x14ac:dyDescent="0.2">
      <c r="A19" s="171"/>
      <c r="B19" s="82" t="s">
        <v>3</v>
      </c>
      <c r="C19" s="101">
        <f t="shared" ref="C19:AD19" si="39">C62+C105</f>
        <v>65990</v>
      </c>
      <c r="D19" s="101">
        <f t="shared" si="39"/>
        <v>47800</v>
      </c>
      <c r="E19" s="101">
        <f t="shared" si="39"/>
        <v>50160</v>
      </c>
      <c r="F19" s="101">
        <f t="shared" si="39"/>
        <v>49890</v>
      </c>
      <c r="G19" s="101">
        <f t="shared" si="39"/>
        <v>55065</v>
      </c>
      <c r="H19" s="101">
        <f t="shared" si="39"/>
        <v>44850</v>
      </c>
      <c r="I19" s="101">
        <f t="shared" si="39"/>
        <v>65627</v>
      </c>
      <c r="J19" s="101">
        <f t="shared" si="39"/>
        <v>125020</v>
      </c>
      <c r="K19" s="101">
        <f t="shared" si="39"/>
        <v>50885</v>
      </c>
      <c r="L19" s="101">
        <f t="shared" si="39"/>
        <v>77944</v>
      </c>
      <c r="M19" s="101">
        <f t="shared" si="39"/>
        <v>61471</v>
      </c>
      <c r="N19" s="101">
        <f t="shared" si="39"/>
        <v>131811</v>
      </c>
      <c r="O19" s="101">
        <f t="shared" si="39"/>
        <v>272867</v>
      </c>
      <c r="P19" s="101">
        <f t="shared" si="39"/>
        <v>217873</v>
      </c>
      <c r="Q19" s="101">
        <f t="shared" si="39"/>
        <v>370127</v>
      </c>
      <c r="R19" s="101">
        <f t="shared" si="39"/>
        <v>334951</v>
      </c>
      <c r="S19" s="101">
        <f t="shared" si="39"/>
        <v>398894</v>
      </c>
      <c r="T19" s="101">
        <f t="shared" si="39"/>
        <v>636817</v>
      </c>
      <c r="U19" s="101">
        <f t="shared" si="39"/>
        <v>550341.16999999993</v>
      </c>
      <c r="V19" s="101">
        <f t="shared" si="39"/>
        <v>943905.86</v>
      </c>
      <c r="W19" s="101">
        <f t="shared" si="39"/>
        <v>687101</v>
      </c>
      <c r="X19" s="101">
        <f t="shared" si="39"/>
        <v>461348.28</v>
      </c>
      <c r="Y19" s="101">
        <f t="shared" si="39"/>
        <v>622454.41</v>
      </c>
      <c r="Z19" s="101">
        <f t="shared" si="39"/>
        <v>600088.93000000005</v>
      </c>
      <c r="AA19" s="101">
        <f t="shared" si="39"/>
        <v>506475.46499999997</v>
      </c>
      <c r="AB19" s="101">
        <f t="shared" si="39"/>
        <v>3540232.2377849696</v>
      </c>
      <c r="AC19" s="101">
        <f t="shared" si="39"/>
        <v>1729163.7552312282</v>
      </c>
      <c r="AD19" s="101">
        <f t="shared" si="39"/>
        <v>1125891.4709814214</v>
      </c>
      <c r="AE19" s="101">
        <f t="shared" si="10"/>
        <v>956836.74900000007</v>
      </c>
      <c r="AF19" s="101">
        <f t="shared" ref="AF19:AJ19" si="40">AF62+AF105</f>
        <v>1140503.8920437044</v>
      </c>
      <c r="AG19" s="101">
        <f t="shared" si="40"/>
        <v>2256776.2000000002</v>
      </c>
      <c r="AH19" s="101">
        <f t="shared" si="40"/>
        <v>2769663.4854999995</v>
      </c>
      <c r="AI19" s="101">
        <f t="shared" si="40"/>
        <v>2860870.3106999998</v>
      </c>
      <c r="AJ19" s="101">
        <f t="shared" si="40"/>
        <v>2846888.048</v>
      </c>
      <c r="AK19" s="101">
        <f t="shared" ref="AK19" si="41">AK62+AK105</f>
        <v>2263470.6339999996</v>
      </c>
      <c r="AL19" s="101">
        <f t="shared" si="10"/>
        <v>892987.15500000003</v>
      </c>
      <c r="AM19" s="101">
        <f t="shared" ref="AM19" si="42">AM62+AM105</f>
        <v>0</v>
      </c>
      <c r="AN19" s="121">
        <f t="shared" si="18"/>
        <v>29813041.053241324</v>
      </c>
      <c r="AP19" s="8"/>
    </row>
    <row r="20" spans="1:42" s="9" customFormat="1" ht="12.75" customHeight="1" x14ac:dyDescent="0.2">
      <c r="A20" s="170" t="s">
        <v>12</v>
      </c>
      <c r="B20" s="81" t="s">
        <v>0</v>
      </c>
      <c r="C20" s="100">
        <f t="shared" ref="C20:AD20" si="43">C63+C106</f>
        <v>2210</v>
      </c>
      <c r="D20" s="100">
        <f t="shared" si="43"/>
        <v>2467</v>
      </c>
      <c r="E20" s="100">
        <f t="shared" si="43"/>
        <v>3638</v>
      </c>
      <c r="F20" s="100">
        <f t="shared" si="43"/>
        <v>3915</v>
      </c>
      <c r="G20" s="100">
        <f t="shared" si="43"/>
        <v>3177</v>
      </c>
      <c r="H20" s="100">
        <f t="shared" si="43"/>
        <v>3586</v>
      </c>
      <c r="I20" s="100">
        <f t="shared" si="43"/>
        <v>4447</v>
      </c>
      <c r="J20" s="100">
        <f t="shared" si="43"/>
        <v>4543</v>
      </c>
      <c r="K20" s="100">
        <f t="shared" si="43"/>
        <v>6043</v>
      </c>
      <c r="L20" s="100">
        <f t="shared" si="43"/>
        <v>7000</v>
      </c>
      <c r="M20" s="100">
        <f t="shared" si="43"/>
        <v>6367</v>
      </c>
      <c r="N20" s="100">
        <f t="shared" si="43"/>
        <v>4998</v>
      </c>
      <c r="O20" s="100">
        <f t="shared" si="43"/>
        <v>5480</v>
      </c>
      <c r="P20" s="100">
        <f t="shared" si="43"/>
        <v>5952</v>
      </c>
      <c r="Q20" s="100">
        <f t="shared" si="43"/>
        <v>5661</v>
      </c>
      <c r="R20" s="100">
        <f t="shared" si="43"/>
        <v>7981</v>
      </c>
      <c r="S20" s="100">
        <f t="shared" si="43"/>
        <v>3632</v>
      </c>
      <c r="T20" s="100">
        <f t="shared" si="43"/>
        <v>8510</v>
      </c>
      <c r="U20" s="100">
        <f t="shared" si="43"/>
        <v>5809</v>
      </c>
      <c r="V20" s="100">
        <f t="shared" si="43"/>
        <v>8976</v>
      </c>
      <c r="W20" s="100">
        <f t="shared" si="43"/>
        <v>4974</v>
      </c>
      <c r="X20" s="100">
        <f t="shared" si="43"/>
        <v>5097</v>
      </c>
      <c r="Y20" s="100">
        <f t="shared" si="43"/>
        <v>5985</v>
      </c>
      <c r="Z20" s="100">
        <f t="shared" si="43"/>
        <v>8081</v>
      </c>
      <c r="AA20" s="100">
        <f t="shared" si="43"/>
        <v>6779</v>
      </c>
      <c r="AB20" s="100">
        <f t="shared" si="43"/>
        <v>9764</v>
      </c>
      <c r="AC20" s="100">
        <f t="shared" si="43"/>
        <v>14829</v>
      </c>
      <c r="AD20" s="100">
        <f t="shared" si="43"/>
        <v>8650</v>
      </c>
      <c r="AE20" s="100">
        <f t="shared" si="10"/>
        <v>5716</v>
      </c>
      <c r="AF20" s="100">
        <f t="shared" ref="AF20:AJ20" si="44">AF63+AF106</f>
        <v>7706</v>
      </c>
      <c r="AG20" s="100">
        <f t="shared" si="44"/>
        <v>10962</v>
      </c>
      <c r="AH20" s="100">
        <f t="shared" si="44"/>
        <v>9150</v>
      </c>
      <c r="AI20" s="100">
        <f t="shared" si="44"/>
        <v>7187</v>
      </c>
      <c r="AJ20" s="100">
        <f t="shared" si="44"/>
        <v>6400</v>
      </c>
      <c r="AK20" s="100">
        <f t="shared" ref="AK20" si="45">AK63+AK106</f>
        <v>5985</v>
      </c>
      <c r="AL20" s="100">
        <f t="shared" si="10"/>
        <v>3132</v>
      </c>
      <c r="AM20" s="100">
        <f t="shared" ref="AM20" si="46">AM63+AM106</f>
        <v>6</v>
      </c>
      <c r="AN20" s="120">
        <f t="shared" si="18"/>
        <v>224795</v>
      </c>
      <c r="AP20" s="8"/>
    </row>
    <row r="21" spans="1:42" s="9" customFormat="1" ht="12.75" customHeight="1" x14ac:dyDescent="0.2">
      <c r="A21" s="171"/>
      <c r="B21" s="82" t="s">
        <v>3</v>
      </c>
      <c r="C21" s="101">
        <f t="shared" ref="C21:AD21" si="47">C64+C107</f>
        <v>248700</v>
      </c>
      <c r="D21" s="101">
        <f t="shared" si="47"/>
        <v>276670</v>
      </c>
      <c r="E21" s="101">
        <f t="shared" si="47"/>
        <v>389000</v>
      </c>
      <c r="F21" s="101">
        <f t="shared" si="47"/>
        <v>426530</v>
      </c>
      <c r="G21" s="101">
        <f t="shared" si="47"/>
        <v>353184</v>
      </c>
      <c r="H21" s="101">
        <f t="shared" si="47"/>
        <v>388531</v>
      </c>
      <c r="I21" s="101">
        <f t="shared" si="47"/>
        <v>507056</v>
      </c>
      <c r="J21" s="101">
        <f t="shared" si="47"/>
        <v>568084</v>
      </c>
      <c r="K21" s="101">
        <f t="shared" si="47"/>
        <v>797867</v>
      </c>
      <c r="L21" s="101">
        <f t="shared" si="47"/>
        <v>941204</v>
      </c>
      <c r="M21" s="101">
        <f t="shared" si="47"/>
        <v>843929</v>
      </c>
      <c r="N21" s="101">
        <f t="shared" si="47"/>
        <v>631418</v>
      </c>
      <c r="O21" s="101">
        <f t="shared" si="47"/>
        <v>738680</v>
      </c>
      <c r="P21" s="101">
        <f t="shared" si="47"/>
        <v>927862</v>
      </c>
      <c r="Q21" s="101">
        <f t="shared" si="47"/>
        <v>1008833</v>
      </c>
      <c r="R21" s="101">
        <f t="shared" si="47"/>
        <v>1042983</v>
      </c>
      <c r="S21" s="101">
        <f t="shared" si="47"/>
        <v>602036</v>
      </c>
      <c r="T21" s="101">
        <f t="shared" si="47"/>
        <v>1370939</v>
      </c>
      <c r="U21" s="101">
        <f t="shared" si="47"/>
        <v>1234149.48</v>
      </c>
      <c r="V21" s="101">
        <f t="shared" si="47"/>
        <v>2150047.19</v>
      </c>
      <c r="W21" s="101">
        <f t="shared" si="47"/>
        <v>1118632</v>
      </c>
      <c r="X21" s="101">
        <f t="shared" si="47"/>
        <v>1156512.26</v>
      </c>
      <c r="Y21" s="101">
        <f t="shared" si="47"/>
        <v>1555221.85</v>
      </c>
      <c r="Z21" s="101">
        <f t="shared" si="47"/>
        <v>2101020.4</v>
      </c>
      <c r="AA21" s="101">
        <f t="shared" si="47"/>
        <v>1492148.4195144654</v>
      </c>
      <c r="AB21" s="101">
        <f t="shared" si="47"/>
        <v>2600938.5008875164</v>
      </c>
      <c r="AC21" s="101">
        <f t="shared" si="47"/>
        <v>5306217.5394172035</v>
      </c>
      <c r="AD21" s="101">
        <f t="shared" si="47"/>
        <v>3600586.7355031054</v>
      </c>
      <c r="AE21" s="101">
        <f t="shared" si="10"/>
        <v>2106451.1066666665</v>
      </c>
      <c r="AF21" s="101">
        <f t="shared" ref="AF21:AJ21" si="48">AF64+AF107</f>
        <v>2590010.4717380614</v>
      </c>
      <c r="AG21" s="101">
        <f t="shared" si="48"/>
        <v>3731399.6199768013</v>
      </c>
      <c r="AH21" s="101">
        <f t="shared" si="48"/>
        <v>2878547.3619999988</v>
      </c>
      <c r="AI21" s="101">
        <f t="shared" si="48"/>
        <v>4270973.4728000006</v>
      </c>
      <c r="AJ21" s="101">
        <f t="shared" si="48"/>
        <v>4956793.0739999991</v>
      </c>
      <c r="AK21" s="101">
        <f t="shared" ref="AK21" si="49">AK64+AK107</f>
        <v>5735620.7760000005</v>
      </c>
      <c r="AL21" s="101">
        <f t="shared" si="10"/>
        <v>2503772.1779999998</v>
      </c>
      <c r="AM21" s="101">
        <f t="shared" ref="AM21" si="50">AM64+AM107</f>
        <v>2001</v>
      </c>
      <c r="AN21" s="121">
        <f t="shared" si="18"/>
        <v>63154549.436503828</v>
      </c>
      <c r="AP21" s="8"/>
    </row>
    <row r="22" spans="1:42" s="9" customFormat="1" ht="12.75" customHeight="1" x14ac:dyDescent="0.2">
      <c r="A22" s="170" t="s">
        <v>13</v>
      </c>
      <c r="B22" s="81" t="s">
        <v>0</v>
      </c>
      <c r="C22" s="100">
        <f t="shared" ref="C22:AD22" si="51">C65+C108</f>
        <v>4102</v>
      </c>
      <c r="D22" s="100">
        <f t="shared" si="51"/>
        <v>4940</v>
      </c>
      <c r="E22" s="100">
        <f t="shared" si="51"/>
        <v>5321</v>
      </c>
      <c r="F22" s="100">
        <f t="shared" si="51"/>
        <v>5975</v>
      </c>
      <c r="G22" s="100">
        <f t="shared" si="51"/>
        <v>6345</v>
      </c>
      <c r="H22" s="100">
        <f t="shared" si="51"/>
        <v>7010</v>
      </c>
      <c r="I22" s="100">
        <f t="shared" si="51"/>
        <v>7457</v>
      </c>
      <c r="J22" s="100">
        <f t="shared" si="51"/>
        <v>7039</v>
      </c>
      <c r="K22" s="100">
        <f t="shared" si="51"/>
        <v>6198</v>
      </c>
      <c r="L22" s="100">
        <f t="shared" si="51"/>
        <v>7830</v>
      </c>
      <c r="M22" s="100">
        <f t="shared" si="51"/>
        <v>7588</v>
      </c>
      <c r="N22" s="100">
        <f t="shared" si="51"/>
        <v>6847</v>
      </c>
      <c r="O22" s="100">
        <f t="shared" si="51"/>
        <v>10331</v>
      </c>
      <c r="P22" s="100">
        <f t="shared" si="51"/>
        <v>8040</v>
      </c>
      <c r="Q22" s="100">
        <f t="shared" si="51"/>
        <v>8006</v>
      </c>
      <c r="R22" s="100">
        <f t="shared" si="51"/>
        <v>10858</v>
      </c>
      <c r="S22" s="100">
        <f t="shared" si="51"/>
        <v>10957</v>
      </c>
      <c r="T22" s="100">
        <f t="shared" si="51"/>
        <v>19975</v>
      </c>
      <c r="U22" s="100">
        <f t="shared" si="51"/>
        <v>13127</v>
      </c>
      <c r="V22" s="100">
        <f t="shared" si="51"/>
        <v>21372</v>
      </c>
      <c r="W22" s="100">
        <f t="shared" si="51"/>
        <v>15634</v>
      </c>
      <c r="X22" s="100">
        <f t="shared" si="51"/>
        <v>14694</v>
      </c>
      <c r="Y22" s="100">
        <f t="shared" si="51"/>
        <v>13403</v>
      </c>
      <c r="Z22" s="100">
        <f t="shared" si="51"/>
        <v>21105</v>
      </c>
      <c r="AA22" s="100">
        <f t="shared" si="51"/>
        <v>17628</v>
      </c>
      <c r="AB22" s="100">
        <f t="shared" si="51"/>
        <v>26573</v>
      </c>
      <c r="AC22" s="100">
        <f t="shared" si="51"/>
        <v>26655</v>
      </c>
      <c r="AD22" s="100">
        <f t="shared" si="51"/>
        <v>24558</v>
      </c>
      <c r="AE22" s="100">
        <f t="shared" si="10"/>
        <v>20635</v>
      </c>
      <c r="AF22" s="100">
        <f t="shared" ref="AF22:AJ22" si="52">AF65+AF108</f>
        <v>24890</v>
      </c>
      <c r="AG22" s="100">
        <f t="shared" si="52"/>
        <v>32704</v>
      </c>
      <c r="AH22" s="100">
        <f t="shared" si="52"/>
        <v>28002</v>
      </c>
      <c r="AI22" s="100">
        <f t="shared" si="52"/>
        <v>15232</v>
      </c>
      <c r="AJ22" s="100">
        <f t="shared" si="52"/>
        <v>17497</v>
      </c>
      <c r="AK22" s="100">
        <f t="shared" ref="AK22" si="53">AK65+AK108</f>
        <v>18917</v>
      </c>
      <c r="AL22" s="100">
        <f t="shared" si="10"/>
        <v>10257</v>
      </c>
      <c r="AM22" s="100">
        <f t="shared" ref="AM22" si="54">AM65+AM108</f>
        <v>8</v>
      </c>
      <c r="AN22" s="120">
        <f t="shared" si="18"/>
        <v>507710</v>
      </c>
      <c r="AP22" s="8"/>
    </row>
    <row r="23" spans="1:42" s="9" customFormat="1" ht="12.75" customHeight="1" x14ac:dyDescent="0.2">
      <c r="A23" s="171"/>
      <c r="B23" s="82" t="s">
        <v>3</v>
      </c>
      <c r="C23" s="101">
        <f t="shared" ref="C23:AD23" si="55">C66+C109</f>
        <v>439290</v>
      </c>
      <c r="D23" s="101">
        <f t="shared" si="55"/>
        <v>544930</v>
      </c>
      <c r="E23" s="101">
        <f t="shared" si="55"/>
        <v>586165</v>
      </c>
      <c r="F23" s="101">
        <f t="shared" si="55"/>
        <v>650312</v>
      </c>
      <c r="G23" s="101">
        <f t="shared" si="55"/>
        <v>700583</v>
      </c>
      <c r="H23" s="101">
        <f t="shared" si="55"/>
        <v>803448</v>
      </c>
      <c r="I23" s="101">
        <f t="shared" si="55"/>
        <v>853372</v>
      </c>
      <c r="J23" s="101">
        <f t="shared" si="55"/>
        <v>824075</v>
      </c>
      <c r="K23" s="101">
        <f t="shared" si="55"/>
        <v>712096</v>
      </c>
      <c r="L23" s="101">
        <f t="shared" si="55"/>
        <v>920870</v>
      </c>
      <c r="M23" s="101">
        <f t="shared" si="55"/>
        <v>878476</v>
      </c>
      <c r="N23" s="101">
        <f t="shared" si="55"/>
        <v>892167</v>
      </c>
      <c r="O23" s="101">
        <f t="shared" si="55"/>
        <v>1255311</v>
      </c>
      <c r="P23" s="101">
        <f t="shared" si="55"/>
        <v>1216779</v>
      </c>
      <c r="Q23" s="101">
        <f t="shared" si="55"/>
        <v>1224193</v>
      </c>
      <c r="R23" s="101">
        <f t="shared" si="55"/>
        <v>1810279</v>
      </c>
      <c r="S23" s="101">
        <f t="shared" si="55"/>
        <v>1847376.3</v>
      </c>
      <c r="T23" s="101">
        <f t="shared" si="55"/>
        <v>4226686</v>
      </c>
      <c r="U23" s="101">
        <f t="shared" si="55"/>
        <v>3052723.5500000003</v>
      </c>
      <c r="V23" s="101">
        <f t="shared" si="55"/>
        <v>6637922.7699999996</v>
      </c>
      <c r="W23" s="101">
        <f t="shared" si="55"/>
        <v>3135121.5</v>
      </c>
      <c r="X23" s="101">
        <f t="shared" si="55"/>
        <v>4749416.6500000004</v>
      </c>
      <c r="Y23" s="101">
        <f t="shared" si="55"/>
        <v>3895167.7899999996</v>
      </c>
      <c r="Z23" s="101">
        <f t="shared" si="55"/>
        <v>5410904.1299999999</v>
      </c>
      <c r="AA23" s="101">
        <f t="shared" si="55"/>
        <v>5042785.8191916374</v>
      </c>
      <c r="AB23" s="101">
        <f t="shared" si="55"/>
        <v>8361246.6066019703</v>
      </c>
      <c r="AC23" s="101">
        <f t="shared" si="55"/>
        <v>6989078.9445991181</v>
      </c>
      <c r="AD23" s="101">
        <f t="shared" si="55"/>
        <v>7115374.5528854486</v>
      </c>
      <c r="AE23" s="101">
        <f t="shared" si="10"/>
        <v>5764394.0082981437</v>
      </c>
      <c r="AF23" s="101">
        <f t="shared" ref="AF23:AJ23" si="56">AF66+AF109</f>
        <v>7323960.6813047538</v>
      </c>
      <c r="AG23" s="101">
        <f t="shared" si="56"/>
        <v>9781878.7030000016</v>
      </c>
      <c r="AH23" s="101">
        <f t="shared" si="56"/>
        <v>7297181.5014254153</v>
      </c>
      <c r="AI23" s="101">
        <f t="shared" si="56"/>
        <v>9326599.159</v>
      </c>
      <c r="AJ23" s="101">
        <f t="shared" si="56"/>
        <v>9741389.7990000006</v>
      </c>
      <c r="AK23" s="101">
        <f t="shared" ref="AK23" si="57">AK66+AK109</f>
        <v>14265360.8608</v>
      </c>
      <c r="AL23" s="101">
        <f t="shared" si="10"/>
        <v>4440168.2105</v>
      </c>
      <c r="AM23" s="101">
        <f t="shared" ref="AM23" si="58">AM66+AM109</f>
        <v>2264</v>
      </c>
      <c r="AN23" s="121">
        <f t="shared" si="18"/>
        <v>142719347.53660649</v>
      </c>
      <c r="AP23" s="8"/>
    </row>
    <row r="24" spans="1:42" s="9" customFormat="1" ht="12.75" customHeight="1" x14ac:dyDescent="0.2">
      <c r="A24" s="170" t="s">
        <v>21</v>
      </c>
      <c r="B24" s="81" t="s">
        <v>0</v>
      </c>
      <c r="C24" s="100">
        <f t="shared" ref="C24:AD24" si="59">C67+C110</f>
        <v>23753</v>
      </c>
      <c r="D24" s="100">
        <f t="shared" si="59"/>
        <v>21331</v>
      </c>
      <c r="E24" s="100">
        <f t="shared" si="59"/>
        <v>27248</v>
      </c>
      <c r="F24" s="100">
        <f t="shared" si="59"/>
        <v>22725</v>
      </c>
      <c r="G24" s="100">
        <f t="shared" si="59"/>
        <v>28479</v>
      </c>
      <c r="H24" s="100">
        <f t="shared" si="59"/>
        <v>29845</v>
      </c>
      <c r="I24" s="100">
        <f t="shared" si="59"/>
        <v>26482</v>
      </c>
      <c r="J24" s="100">
        <f t="shared" si="59"/>
        <v>21399</v>
      </c>
      <c r="K24" s="100">
        <f t="shared" si="59"/>
        <v>21980</v>
      </c>
      <c r="L24" s="100">
        <f t="shared" si="59"/>
        <v>23542</v>
      </c>
      <c r="M24" s="100">
        <f t="shared" si="59"/>
        <v>22408</v>
      </c>
      <c r="N24" s="100">
        <f t="shared" si="59"/>
        <v>19126</v>
      </c>
      <c r="O24" s="100">
        <f t="shared" si="59"/>
        <v>24813</v>
      </c>
      <c r="P24" s="100">
        <f t="shared" si="59"/>
        <v>26475</v>
      </c>
      <c r="Q24" s="100">
        <f t="shared" si="59"/>
        <v>20165</v>
      </c>
      <c r="R24" s="100">
        <f t="shared" si="59"/>
        <v>29458</v>
      </c>
      <c r="S24" s="100">
        <f t="shared" si="59"/>
        <v>31221</v>
      </c>
      <c r="T24" s="100">
        <f t="shared" si="59"/>
        <v>60209</v>
      </c>
      <c r="U24" s="100">
        <f t="shared" si="59"/>
        <v>52842</v>
      </c>
      <c r="V24" s="100">
        <f t="shared" si="59"/>
        <v>73391</v>
      </c>
      <c r="W24" s="100">
        <f t="shared" si="59"/>
        <v>52655</v>
      </c>
      <c r="X24" s="100">
        <f t="shared" si="59"/>
        <v>45156</v>
      </c>
      <c r="Y24" s="100">
        <f t="shared" si="59"/>
        <v>49574</v>
      </c>
      <c r="Z24" s="100">
        <f t="shared" si="59"/>
        <v>64780</v>
      </c>
      <c r="AA24" s="100">
        <f t="shared" si="59"/>
        <v>54301</v>
      </c>
      <c r="AB24" s="100">
        <f t="shared" si="59"/>
        <v>66989</v>
      </c>
      <c r="AC24" s="100">
        <f t="shared" si="59"/>
        <v>78940</v>
      </c>
      <c r="AD24" s="100">
        <f t="shared" si="59"/>
        <v>71588</v>
      </c>
      <c r="AE24" s="100">
        <f t="shared" si="10"/>
        <v>61038</v>
      </c>
      <c r="AF24" s="100">
        <f t="shared" ref="AF24:AJ24" si="60">AF67+AF110</f>
        <v>55099</v>
      </c>
      <c r="AG24" s="100">
        <f t="shared" si="60"/>
        <v>86394</v>
      </c>
      <c r="AH24" s="100">
        <f t="shared" si="60"/>
        <v>103061</v>
      </c>
      <c r="AI24" s="100">
        <f t="shared" si="60"/>
        <v>55070</v>
      </c>
      <c r="AJ24" s="100">
        <f t="shared" si="60"/>
        <v>48226</v>
      </c>
      <c r="AK24" s="100">
        <f t="shared" ref="AK24" si="61">AK67+AK110</f>
        <v>53326</v>
      </c>
      <c r="AL24" s="100">
        <f t="shared" si="10"/>
        <v>17650</v>
      </c>
      <c r="AM24" s="100">
        <f t="shared" ref="AM24" si="62">AM67+AM110</f>
        <v>82</v>
      </c>
      <c r="AN24" s="120">
        <f t="shared" si="18"/>
        <v>1570821</v>
      </c>
      <c r="AP24" s="8"/>
    </row>
    <row r="25" spans="1:42" s="9" customFormat="1" ht="12.75" customHeight="1" x14ac:dyDescent="0.2">
      <c r="A25" s="171"/>
      <c r="B25" s="82" t="s">
        <v>3</v>
      </c>
      <c r="C25" s="101">
        <f t="shared" ref="C25:AD25" si="63">C68+C111</f>
        <v>2866360</v>
      </c>
      <c r="D25" s="101">
        <f t="shared" si="63"/>
        <v>2490400</v>
      </c>
      <c r="E25" s="101">
        <f t="shared" si="63"/>
        <v>2941290</v>
      </c>
      <c r="F25" s="101">
        <f t="shared" si="63"/>
        <v>2653126</v>
      </c>
      <c r="G25" s="101">
        <f t="shared" si="63"/>
        <v>3144283</v>
      </c>
      <c r="H25" s="101">
        <f t="shared" si="63"/>
        <v>3503668</v>
      </c>
      <c r="I25" s="101">
        <f t="shared" si="63"/>
        <v>3035459</v>
      </c>
      <c r="J25" s="101">
        <f t="shared" si="63"/>
        <v>2699243</v>
      </c>
      <c r="K25" s="101">
        <f t="shared" si="63"/>
        <v>2709774</v>
      </c>
      <c r="L25" s="101">
        <f t="shared" si="63"/>
        <v>2709627</v>
      </c>
      <c r="M25" s="101">
        <f t="shared" si="63"/>
        <v>2777783</v>
      </c>
      <c r="N25" s="101">
        <f t="shared" si="63"/>
        <v>2498773</v>
      </c>
      <c r="O25" s="101">
        <f t="shared" si="63"/>
        <v>2912504</v>
      </c>
      <c r="P25" s="101">
        <f t="shared" si="63"/>
        <v>4120200</v>
      </c>
      <c r="Q25" s="101">
        <f t="shared" si="63"/>
        <v>3396105</v>
      </c>
      <c r="R25" s="101">
        <f t="shared" si="63"/>
        <v>5075659.88</v>
      </c>
      <c r="S25" s="101">
        <f t="shared" si="63"/>
        <v>4919823</v>
      </c>
      <c r="T25" s="101">
        <f t="shared" si="63"/>
        <v>12325342</v>
      </c>
      <c r="U25" s="101">
        <f t="shared" si="63"/>
        <v>11310963.409</v>
      </c>
      <c r="V25" s="101">
        <f t="shared" si="63"/>
        <v>20637425.399999999</v>
      </c>
      <c r="W25" s="101">
        <f t="shared" si="63"/>
        <v>12090767</v>
      </c>
      <c r="X25" s="101">
        <f t="shared" si="63"/>
        <v>12170006.969999999</v>
      </c>
      <c r="Y25" s="101">
        <f t="shared" si="63"/>
        <v>13750728.229999999</v>
      </c>
      <c r="Z25" s="101">
        <f t="shared" si="63"/>
        <v>16672053.370000001</v>
      </c>
      <c r="AA25" s="101">
        <f t="shared" si="63"/>
        <v>11574483.429602344</v>
      </c>
      <c r="AB25" s="101">
        <f t="shared" si="63"/>
        <v>15773190.549984008</v>
      </c>
      <c r="AC25" s="101">
        <f t="shared" si="63"/>
        <v>15588575.780826522</v>
      </c>
      <c r="AD25" s="101">
        <f t="shared" si="63"/>
        <v>16477313.421055658</v>
      </c>
      <c r="AE25" s="101">
        <f t="shared" si="10"/>
        <v>14586793.697379453</v>
      </c>
      <c r="AF25" s="101">
        <f t="shared" ref="AF25:AJ25" si="64">AF68+AF111</f>
        <v>14673783.229492735</v>
      </c>
      <c r="AG25" s="101">
        <f t="shared" si="64"/>
        <v>17089287.721590433</v>
      </c>
      <c r="AH25" s="101">
        <f t="shared" si="64"/>
        <v>25902990.685088545</v>
      </c>
      <c r="AI25" s="101">
        <f t="shared" si="64"/>
        <v>32639828.419</v>
      </c>
      <c r="AJ25" s="101">
        <f t="shared" si="64"/>
        <v>28176031.691599999</v>
      </c>
      <c r="AK25" s="101">
        <f t="shared" ref="AK25" si="65">AK68+AK111</f>
        <v>31529044.879999995</v>
      </c>
      <c r="AL25" s="101">
        <f t="shared" si="10"/>
        <v>9942501.5485999994</v>
      </c>
      <c r="AM25" s="101">
        <f t="shared" ref="AM25" si="66">AM68+AM111</f>
        <v>23083</v>
      </c>
      <c r="AN25" s="121">
        <f t="shared" si="18"/>
        <v>387388272.31321967</v>
      </c>
      <c r="AP25" s="8"/>
    </row>
    <row r="26" spans="1:42" s="9" customFormat="1" ht="12.75" customHeight="1" x14ac:dyDescent="0.2">
      <c r="A26" s="170" t="s">
        <v>14</v>
      </c>
      <c r="B26" s="81" t="s">
        <v>0</v>
      </c>
      <c r="C26" s="100">
        <f t="shared" ref="C26:AD26" si="67">C69+C112</f>
        <v>3414</v>
      </c>
      <c r="D26" s="100">
        <f t="shared" si="67"/>
        <v>4318</v>
      </c>
      <c r="E26" s="100">
        <f t="shared" si="67"/>
        <v>5095</v>
      </c>
      <c r="F26" s="100">
        <f t="shared" si="67"/>
        <v>5604</v>
      </c>
      <c r="G26" s="100">
        <f t="shared" si="67"/>
        <v>5103</v>
      </c>
      <c r="H26" s="100">
        <f t="shared" si="67"/>
        <v>4367</v>
      </c>
      <c r="I26" s="100">
        <f t="shared" si="67"/>
        <v>5029</v>
      </c>
      <c r="J26" s="100">
        <f t="shared" si="67"/>
        <v>4437</v>
      </c>
      <c r="K26" s="100">
        <f t="shared" si="67"/>
        <v>5575</v>
      </c>
      <c r="L26" s="100">
        <f t="shared" si="67"/>
        <v>5471</v>
      </c>
      <c r="M26" s="100">
        <f t="shared" si="67"/>
        <v>4905</v>
      </c>
      <c r="N26" s="100">
        <f t="shared" si="67"/>
        <v>6203</v>
      </c>
      <c r="O26" s="100">
        <f t="shared" si="67"/>
        <v>7079</v>
      </c>
      <c r="P26" s="100">
        <f t="shared" si="67"/>
        <v>6004</v>
      </c>
      <c r="Q26" s="100">
        <f t="shared" si="67"/>
        <v>5962</v>
      </c>
      <c r="R26" s="100">
        <f t="shared" si="67"/>
        <v>8255</v>
      </c>
      <c r="S26" s="100">
        <f t="shared" si="67"/>
        <v>6277</v>
      </c>
      <c r="T26" s="100">
        <f t="shared" si="67"/>
        <v>12551</v>
      </c>
      <c r="U26" s="100">
        <f t="shared" si="67"/>
        <v>5627</v>
      </c>
      <c r="V26" s="100">
        <f t="shared" si="67"/>
        <v>9797</v>
      </c>
      <c r="W26" s="100">
        <f t="shared" si="67"/>
        <v>16767</v>
      </c>
      <c r="X26" s="100">
        <f t="shared" si="67"/>
        <v>17601</v>
      </c>
      <c r="Y26" s="100">
        <f t="shared" si="67"/>
        <v>10240</v>
      </c>
      <c r="Z26" s="100">
        <f t="shared" si="67"/>
        <v>9495</v>
      </c>
      <c r="AA26" s="100">
        <f t="shared" si="67"/>
        <v>7886</v>
      </c>
      <c r="AB26" s="100">
        <f t="shared" si="67"/>
        <v>14049</v>
      </c>
      <c r="AC26" s="100">
        <f t="shared" si="67"/>
        <v>13758</v>
      </c>
      <c r="AD26" s="100">
        <f t="shared" si="67"/>
        <v>11889</v>
      </c>
      <c r="AE26" s="100">
        <f t="shared" si="10"/>
        <v>10985</v>
      </c>
      <c r="AF26" s="100">
        <f t="shared" ref="AF26:AJ26" si="68">AF69+AF112</f>
        <v>11986</v>
      </c>
      <c r="AG26" s="100">
        <f t="shared" si="68"/>
        <v>15641</v>
      </c>
      <c r="AH26" s="100">
        <f t="shared" si="68"/>
        <v>11878</v>
      </c>
      <c r="AI26" s="100">
        <f t="shared" si="68"/>
        <v>11086</v>
      </c>
      <c r="AJ26" s="100">
        <f t="shared" si="68"/>
        <v>10322</v>
      </c>
      <c r="AK26" s="100">
        <f t="shared" ref="AK26" si="69">AK69+AK112</f>
        <v>7758</v>
      </c>
      <c r="AL26" s="100">
        <f t="shared" si="10"/>
        <v>4036</v>
      </c>
      <c r="AM26" s="100">
        <f t="shared" ref="AM26" si="70">AM69+AM112</f>
        <v>12</v>
      </c>
      <c r="AN26" s="120">
        <f t="shared" si="18"/>
        <v>306462</v>
      </c>
      <c r="AP26" s="8"/>
    </row>
    <row r="27" spans="1:42" s="9" customFormat="1" ht="12.75" customHeight="1" x14ac:dyDescent="0.2">
      <c r="A27" s="171"/>
      <c r="B27" s="82" t="s">
        <v>3</v>
      </c>
      <c r="C27" s="101">
        <f t="shared" ref="C27:AD27" si="71">C70+C113</f>
        <v>393050</v>
      </c>
      <c r="D27" s="101">
        <f t="shared" si="71"/>
        <v>492680</v>
      </c>
      <c r="E27" s="101">
        <f t="shared" si="71"/>
        <v>553670</v>
      </c>
      <c r="F27" s="101">
        <f t="shared" si="71"/>
        <v>644750</v>
      </c>
      <c r="G27" s="101">
        <f t="shared" si="71"/>
        <v>579083</v>
      </c>
      <c r="H27" s="101">
        <f t="shared" si="71"/>
        <v>484920</v>
      </c>
      <c r="I27" s="101">
        <f t="shared" si="71"/>
        <v>568117</v>
      </c>
      <c r="J27" s="101">
        <f t="shared" si="71"/>
        <v>522920</v>
      </c>
      <c r="K27" s="101">
        <f t="shared" si="71"/>
        <v>663427</v>
      </c>
      <c r="L27" s="101">
        <f t="shared" si="71"/>
        <v>694890</v>
      </c>
      <c r="M27" s="101">
        <f t="shared" si="71"/>
        <v>653559</v>
      </c>
      <c r="N27" s="101">
        <f t="shared" si="71"/>
        <v>803920</v>
      </c>
      <c r="O27" s="101">
        <f t="shared" si="71"/>
        <v>879059</v>
      </c>
      <c r="P27" s="101">
        <f t="shared" si="71"/>
        <v>863257</v>
      </c>
      <c r="Q27" s="101">
        <f t="shared" si="71"/>
        <v>991936</v>
      </c>
      <c r="R27" s="101">
        <f t="shared" si="71"/>
        <v>1262256</v>
      </c>
      <c r="S27" s="101">
        <f t="shared" si="71"/>
        <v>869530</v>
      </c>
      <c r="T27" s="101">
        <f t="shared" si="71"/>
        <v>2903048</v>
      </c>
      <c r="U27" s="101">
        <f t="shared" si="71"/>
        <v>983670.11</v>
      </c>
      <c r="V27" s="101">
        <f t="shared" si="71"/>
        <v>3348775.34</v>
      </c>
      <c r="W27" s="101">
        <f t="shared" si="71"/>
        <v>6105376.0999999996</v>
      </c>
      <c r="X27" s="101">
        <f t="shared" si="71"/>
        <v>5909828.7800000003</v>
      </c>
      <c r="Y27" s="101">
        <f t="shared" si="71"/>
        <v>3842204.81</v>
      </c>
      <c r="Z27" s="101">
        <f t="shared" si="71"/>
        <v>3150843.05</v>
      </c>
      <c r="AA27" s="101">
        <f t="shared" si="71"/>
        <v>2112650.3156222305</v>
      </c>
      <c r="AB27" s="101">
        <f t="shared" si="71"/>
        <v>5099334.18</v>
      </c>
      <c r="AC27" s="101">
        <f t="shared" si="71"/>
        <v>4710127.8279999997</v>
      </c>
      <c r="AD27" s="101">
        <f t="shared" si="71"/>
        <v>4207436.2709999997</v>
      </c>
      <c r="AE27" s="101">
        <f t="shared" si="10"/>
        <v>2930814.5949999993</v>
      </c>
      <c r="AF27" s="101">
        <f t="shared" ref="AF27:AJ27" si="72">AF70+AF113</f>
        <v>3629394.6730000004</v>
      </c>
      <c r="AG27" s="101">
        <f t="shared" si="72"/>
        <v>4403656.5330000008</v>
      </c>
      <c r="AH27" s="101">
        <f t="shared" si="72"/>
        <v>3600156.5595</v>
      </c>
      <c r="AI27" s="101">
        <f t="shared" si="72"/>
        <v>6148302.0200000014</v>
      </c>
      <c r="AJ27" s="101">
        <f t="shared" si="72"/>
        <v>4544356.4649999989</v>
      </c>
      <c r="AK27" s="101">
        <f t="shared" ref="AK27" si="73">AK70+AK113</f>
        <v>4235852.18</v>
      </c>
      <c r="AL27" s="101">
        <f t="shared" si="10"/>
        <v>2324568.9</v>
      </c>
      <c r="AM27" s="101">
        <f t="shared" ref="AM27" si="74">AM70+AM113</f>
        <v>3587</v>
      </c>
      <c r="AN27" s="121">
        <f t="shared" si="18"/>
        <v>86115007.710122228</v>
      </c>
      <c r="AP27" s="8"/>
    </row>
    <row r="28" spans="1:42" s="9" customFormat="1" ht="12.75" customHeight="1" x14ac:dyDescent="0.2">
      <c r="A28" s="170" t="s">
        <v>15</v>
      </c>
      <c r="B28" s="81" t="s">
        <v>0</v>
      </c>
      <c r="C28" s="100">
        <f t="shared" ref="C28:AD28" si="75">C71+C114</f>
        <v>3655</v>
      </c>
      <c r="D28" s="100">
        <f t="shared" si="75"/>
        <v>4144</v>
      </c>
      <c r="E28" s="100">
        <f t="shared" si="75"/>
        <v>4789</v>
      </c>
      <c r="F28" s="100">
        <f t="shared" si="75"/>
        <v>5840</v>
      </c>
      <c r="G28" s="100">
        <f t="shared" si="75"/>
        <v>4192</v>
      </c>
      <c r="H28" s="100">
        <f t="shared" si="75"/>
        <v>4925</v>
      </c>
      <c r="I28" s="100">
        <f t="shared" si="75"/>
        <v>6003</v>
      </c>
      <c r="J28" s="100">
        <f t="shared" si="75"/>
        <v>5680</v>
      </c>
      <c r="K28" s="100">
        <f t="shared" si="75"/>
        <v>6028</v>
      </c>
      <c r="L28" s="100">
        <f t="shared" si="75"/>
        <v>6068</v>
      </c>
      <c r="M28" s="100">
        <f t="shared" si="75"/>
        <v>5727</v>
      </c>
      <c r="N28" s="100">
        <f t="shared" si="75"/>
        <v>6524</v>
      </c>
      <c r="O28" s="100">
        <f t="shared" si="75"/>
        <v>10249</v>
      </c>
      <c r="P28" s="100">
        <f t="shared" si="75"/>
        <v>11410</v>
      </c>
      <c r="Q28" s="100">
        <f t="shared" si="75"/>
        <v>9823</v>
      </c>
      <c r="R28" s="100">
        <f t="shared" si="75"/>
        <v>12777</v>
      </c>
      <c r="S28" s="100">
        <f t="shared" si="75"/>
        <v>15992</v>
      </c>
      <c r="T28" s="100">
        <f t="shared" si="75"/>
        <v>29347</v>
      </c>
      <c r="U28" s="100">
        <f t="shared" si="75"/>
        <v>15117</v>
      </c>
      <c r="V28" s="100">
        <f t="shared" si="75"/>
        <v>17612</v>
      </c>
      <c r="W28" s="100">
        <f t="shared" si="75"/>
        <v>30394</v>
      </c>
      <c r="X28" s="100">
        <f t="shared" si="75"/>
        <v>31299</v>
      </c>
      <c r="Y28" s="100">
        <f t="shared" si="75"/>
        <v>18938</v>
      </c>
      <c r="Z28" s="100">
        <f t="shared" si="75"/>
        <v>21884</v>
      </c>
      <c r="AA28" s="100">
        <f t="shared" si="75"/>
        <v>18286</v>
      </c>
      <c r="AB28" s="100">
        <f t="shared" si="75"/>
        <v>24507</v>
      </c>
      <c r="AC28" s="100">
        <f t="shared" si="75"/>
        <v>25653</v>
      </c>
      <c r="AD28" s="100">
        <f t="shared" si="75"/>
        <v>24201</v>
      </c>
      <c r="AE28" s="100">
        <f t="shared" si="10"/>
        <v>19443</v>
      </c>
      <c r="AF28" s="100">
        <f t="shared" ref="AF28:AJ28" si="76">AF71+AF114</f>
        <v>22915</v>
      </c>
      <c r="AG28" s="100">
        <f t="shared" si="76"/>
        <v>21615</v>
      </c>
      <c r="AH28" s="100">
        <f t="shared" si="76"/>
        <v>24796</v>
      </c>
      <c r="AI28" s="100">
        <f t="shared" si="76"/>
        <v>17273</v>
      </c>
      <c r="AJ28" s="100">
        <f t="shared" si="76"/>
        <v>16147</v>
      </c>
      <c r="AK28" s="100">
        <f t="shared" ref="AK28" si="77">AK71+AK114</f>
        <v>16590</v>
      </c>
      <c r="AL28" s="100">
        <f t="shared" si="10"/>
        <v>6335</v>
      </c>
      <c r="AM28" s="100">
        <f t="shared" ref="AM28" si="78">AM71+AM114</f>
        <v>22</v>
      </c>
      <c r="AN28" s="120">
        <f t="shared" si="18"/>
        <v>526200</v>
      </c>
      <c r="AP28" s="8"/>
    </row>
    <row r="29" spans="1:42" s="9" customFormat="1" ht="12.75" customHeight="1" x14ac:dyDescent="0.2">
      <c r="A29" s="171"/>
      <c r="B29" s="82" t="s">
        <v>3</v>
      </c>
      <c r="C29" s="101">
        <f t="shared" ref="C29:AD29" si="79">C72+C115</f>
        <v>419730</v>
      </c>
      <c r="D29" s="101">
        <f t="shared" si="79"/>
        <v>467986</v>
      </c>
      <c r="E29" s="101">
        <f t="shared" si="79"/>
        <v>543065</v>
      </c>
      <c r="F29" s="101">
        <f t="shared" si="79"/>
        <v>667599</v>
      </c>
      <c r="G29" s="101">
        <f t="shared" si="79"/>
        <v>495984</v>
      </c>
      <c r="H29" s="101">
        <f t="shared" si="79"/>
        <v>553505</v>
      </c>
      <c r="I29" s="101">
        <f t="shared" si="79"/>
        <v>682725</v>
      </c>
      <c r="J29" s="101">
        <f t="shared" si="79"/>
        <v>657482</v>
      </c>
      <c r="K29" s="101">
        <f t="shared" si="79"/>
        <v>707634</v>
      </c>
      <c r="L29" s="101">
        <f t="shared" si="79"/>
        <v>699161</v>
      </c>
      <c r="M29" s="101">
        <f t="shared" si="79"/>
        <v>653294</v>
      </c>
      <c r="N29" s="101">
        <f t="shared" si="79"/>
        <v>762197</v>
      </c>
      <c r="O29" s="101">
        <f t="shared" si="79"/>
        <v>1192925</v>
      </c>
      <c r="P29" s="101">
        <f t="shared" si="79"/>
        <v>1714976</v>
      </c>
      <c r="Q29" s="101">
        <f t="shared" si="79"/>
        <v>1758214</v>
      </c>
      <c r="R29" s="101">
        <f t="shared" si="79"/>
        <v>1739334</v>
      </c>
      <c r="S29" s="101">
        <f t="shared" si="79"/>
        <v>3437181</v>
      </c>
      <c r="T29" s="101">
        <f t="shared" si="79"/>
        <v>3624178</v>
      </c>
      <c r="U29" s="101">
        <f t="shared" si="79"/>
        <v>3122365.3299999996</v>
      </c>
      <c r="V29" s="101">
        <f t="shared" si="79"/>
        <v>4151493.2800000003</v>
      </c>
      <c r="W29" s="101">
        <f t="shared" si="79"/>
        <v>7204059.9000000004</v>
      </c>
      <c r="X29" s="101">
        <f t="shared" si="79"/>
        <v>10249441.33</v>
      </c>
      <c r="Y29" s="101">
        <f t="shared" si="79"/>
        <v>5901076.8300000001</v>
      </c>
      <c r="Z29" s="101">
        <f t="shared" si="79"/>
        <v>4696298.82</v>
      </c>
      <c r="AA29" s="101">
        <f t="shared" si="79"/>
        <v>3344749.6163817272</v>
      </c>
      <c r="AB29" s="101">
        <f t="shared" si="79"/>
        <v>6373959.3027795274</v>
      </c>
      <c r="AC29" s="101">
        <f t="shared" si="79"/>
        <v>5332479.5200000005</v>
      </c>
      <c r="AD29" s="101">
        <f t="shared" si="79"/>
        <v>7859925.9589999989</v>
      </c>
      <c r="AE29" s="101">
        <f t="shared" si="10"/>
        <v>4994632.9600000009</v>
      </c>
      <c r="AF29" s="101">
        <f t="shared" ref="AF29:AJ29" si="80">AF72+AF115</f>
        <v>6122512.2470084028</v>
      </c>
      <c r="AG29" s="101">
        <f t="shared" si="80"/>
        <v>5846997.4210000001</v>
      </c>
      <c r="AH29" s="101">
        <f t="shared" si="80"/>
        <v>5711801.7016000003</v>
      </c>
      <c r="AI29" s="101">
        <f t="shared" si="80"/>
        <v>8313721.9360000007</v>
      </c>
      <c r="AJ29" s="101">
        <f t="shared" si="80"/>
        <v>6375299.4371000007</v>
      </c>
      <c r="AK29" s="101">
        <f t="shared" ref="AK29" si="81">AK72+AK115</f>
        <v>10793511.727999998</v>
      </c>
      <c r="AL29" s="101">
        <f t="shared" si="10"/>
        <v>6046950.7749000005</v>
      </c>
      <c r="AM29" s="101">
        <f t="shared" ref="AM29" si="82">AM72+AM115</f>
        <v>6761</v>
      </c>
      <c r="AN29" s="121">
        <f t="shared" si="18"/>
        <v>133225209.09376967</v>
      </c>
      <c r="AP29" s="8"/>
    </row>
    <row r="30" spans="1:42" s="9" customFormat="1" ht="12.75" customHeight="1" x14ac:dyDescent="0.2">
      <c r="A30" s="170" t="s">
        <v>56</v>
      </c>
      <c r="B30" s="81" t="s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0">
        <v>0</v>
      </c>
      <c r="AF30" s="100">
        <f t="shared" ref="AF30:AL43" si="83">AF73+AF116</f>
        <v>10418</v>
      </c>
      <c r="AG30" s="100">
        <f t="shared" ref="AG30:AJ30" si="84">AG73+AG116</f>
        <v>12969</v>
      </c>
      <c r="AH30" s="100">
        <f t="shared" si="84"/>
        <v>10461</v>
      </c>
      <c r="AI30" s="100">
        <f t="shared" si="84"/>
        <v>9214</v>
      </c>
      <c r="AJ30" s="100">
        <f t="shared" si="84"/>
        <v>10585</v>
      </c>
      <c r="AK30" s="100">
        <f t="shared" ref="AK30" si="85">AK73+AK116</f>
        <v>8204</v>
      </c>
      <c r="AL30" s="100">
        <f t="shared" si="83"/>
        <v>2243</v>
      </c>
      <c r="AM30" s="100">
        <f t="shared" ref="AM30" si="86">AM73+AM116</f>
        <v>2</v>
      </c>
      <c r="AN30" s="120">
        <f t="shared" si="18"/>
        <v>64096</v>
      </c>
      <c r="AP30" s="8"/>
    </row>
    <row r="31" spans="1:42" s="9" customFormat="1" ht="12.75" customHeight="1" x14ac:dyDescent="0.2">
      <c r="A31" s="171"/>
      <c r="B31" s="82" t="s">
        <v>3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1">
        <v>0</v>
      </c>
      <c r="AF31" s="101">
        <f t="shared" si="83"/>
        <v>3987004.2609999999</v>
      </c>
      <c r="AG31" s="101">
        <f t="shared" ref="AG31:AJ31" si="87">AG74+AG117</f>
        <v>3947651.4499999997</v>
      </c>
      <c r="AH31" s="101">
        <f t="shared" si="87"/>
        <v>4201795.2089999998</v>
      </c>
      <c r="AI31" s="101">
        <f t="shared" si="87"/>
        <v>4790892.9389999993</v>
      </c>
      <c r="AJ31" s="101">
        <f t="shared" si="87"/>
        <v>5651827.9010000015</v>
      </c>
      <c r="AK31" s="101">
        <f t="shared" ref="AK31" si="88">AK74+AK117</f>
        <v>4841242.3499999996</v>
      </c>
      <c r="AL31" s="101">
        <f t="shared" si="83"/>
        <v>2211189.2749999999</v>
      </c>
      <c r="AM31" s="101">
        <f t="shared" ref="AM31" si="89">AM74+AM117</f>
        <v>530</v>
      </c>
      <c r="AN31" s="121">
        <f t="shared" si="18"/>
        <v>29632133.384999998</v>
      </c>
      <c r="AP31" s="8"/>
    </row>
    <row r="32" spans="1:42" s="9" customFormat="1" ht="12.75" customHeight="1" x14ac:dyDescent="0.2">
      <c r="A32" s="170" t="s">
        <v>16</v>
      </c>
      <c r="B32" s="81" t="s">
        <v>0</v>
      </c>
      <c r="C32" s="100">
        <f t="shared" ref="C32:AD32" si="90">C75+C118</f>
        <v>5038</v>
      </c>
      <c r="D32" s="100">
        <f t="shared" si="90"/>
        <v>5595</v>
      </c>
      <c r="E32" s="100">
        <f t="shared" si="90"/>
        <v>4965</v>
      </c>
      <c r="F32" s="100">
        <f t="shared" si="90"/>
        <v>5721</v>
      </c>
      <c r="G32" s="100">
        <f t="shared" si="90"/>
        <v>6840</v>
      </c>
      <c r="H32" s="100">
        <f t="shared" si="90"/>
        <v>7447</v>
      </c>
      <c r="I32" s="100">
        <f t="shared" si="90"/>
        <v>10221</v>
      </c>
      <c r="J32" s="100">
        <f t="shared" si="90"/>
        <v>8621</v>
      </c>
      <c r="K32" s="100">
        <f t="shared" si="90"/>
        <v>8316</v>
      </c>
      <c r="L32" s="100">
        <f t="shared" si="90"/>
        <v>7968</v>
      </c>
      <c r="M32" s="100">
        <f t="shared" si="90"/>
        <v>8143</v>
      </c>
      <c r="N32" s="100">
        <f t="shared" si="90"/>
        <v>9015</v>
      </c>
      <c r="O32" s="100">
        <f t="shared" si="90"/>
        <v>13765</v>
      </c>
      <c r="P32" s="100">
        <f t="shared" si="90"/>
        <v>12703</v>
      </c>
      <c r="Q32" s="100">
        <f t="shared" si="90"/>
        <v>11242</v>
      </c>
      <c r="R32" s="100">
        <f t="shared" si="90"/>
        <v>17433</v>
      </c>
      <c r="S32" s="100">
        <f t="shared" si="90"/>
        <v>22209</v>
      </c>
      <c r="T32" s="100">
        <f t="shared" si="90"/>
        <v>32183</v>
      </c>
      <c r="U32" s="100">
        <f t="shared" si="90"/>
        <v>15863</v>
      </c>
      <c r="V32" s="100">
        <f t="shared" si="90"/>
        <v>26415</v>
      </c>
      <c r="W32" s="100">
        <f t="shared" si="90"/>
        <v>60675</v>
      </c>
      <c r="X32" s="100">
        <f t="shared" si="90"/>
        <v>51320</v>
      </c>
      <c r="Y32" s="100">
        <f t="shared" si="90"/>
        <v>24411</v>
      </c>
      <c r="Z32" s="100">
        <f t="shared" si="90"/>
        <v>31184</v>
      </c>
      <c r="AA32" s="100">
        <f t="shared" si="90"/>
        <v>28356</v>
      </c>
      <c r="AB32" s="100">
        <f t="shared" si="90"/>
        <v>34746</v>
      </c>
      <c r="AC32" s="100">
        <f t="shared" si="90"/>
        <v>38891</v>
      </c>
      <c r="AD32" s="100">
        <f t="shared" si="90"/>
        <v>41943</v>
      </c>
      <c r="AE32" s="100">
        <f t="shared" ref="AE32:AE43" si="91">AE75+AE118</f>
        <v>27472</v>
      </c>
      <c r="AF32" s="100">
        <f t="shared" si="83"/>
        <v>22141</v>
      </c>
      <c r="AG32" s="100">
        <f t="shared" ref="AG32:AJ32" si="92">AG75+AG118</f>
        <v>31213</v>
      </c>
      <c r="AH32" s="100">
        <f t="shared" si="92"/>
        <v>29704</v>
      </c>
      <c r="AI32" s="100">
        <f t="shared" si="92"/>
        <v>17477</v>
      </c>
      <c r="AJ32" s="100">
        <f t="shared" si="92"/>
        <v>19800</v>
      </c>
      <c r="AK32" s="100">
        <f t="shared" ref="AK32" si="93">AK75+AK118</f>
        <v>16868</v>
      </c>
      <c r="AL32" s="100">
        <f t="shared" si="83"/>
        <v>10473</v>
      </c>
      <c r="AM32" s="100">
        <f t="shared" ref="AM32" si="94">AM75+AM118</f>
        <v>5</v>
      </c>
      <c r="AN32" s="120">
        <f t="shared" si="18"/>
        <v>726382</v>
      </c>
      <c r="AP32" s="8"/>
    </row>
    <row r="33" spans="1:42" s="9" customFormat="1" ht="12.75" customHeight="1" x14ac:dyDescent="0.2">
      <c r="A33" s="171"/>
      <c r="B33" s="82" t="s">
        <v>3</v>
      </c>
      <c r="C33" s="101">
        <f t="shared" ref="C33:AD33" si="95">C76+C119</f>
        <v>558780</v>
      </c>
      <c r="D33" s="101">
        <f t="shared" si="95"/>
        <v>618980</v>
      </c>
      <c r="E33" s="101">
        <f t="shared" si="95"/>
        <v>536620</v>
      </c>
      <c r="F33" s="101">
        <f t="shared" si="95"/>
        <v>602760</v>
      </c>
      <c r="G33" s="101">
        <f t="shared" si="95"/>
        <v>759698</v>
      </c>
      <c r="H33" s="101">
        <f t="shared" si="95"/>
        <v>843870</v>
      </c>
      <c r="I33" s="101">
        <f t="shared" si="95"/>
        <v>1169506</v>
      </c>
      <c r="J33" s="101">
        <f t="shared" si="95"/>
        <v>1035260</v>
      </c>
      <c r="K33" s="101">
        <f t="shared" si="95"/>
        <v>1078927</v>
      </c>
      <c r="L33" s="101">
        <f t="shared" si="95"/>
        <v>981710</v>
      </c>
      <c r="M33" s="101">
        <f t="shared" si="95"/>
        <v>1008860</v>
      </c>
      <c r="N33" s="101">
        <f t="shared" si="95"/>
        <v>1271789</v>
      </c>
      <c r="O33" s="101">
        <f t="shared" si="95"/>
        <v>2125007</v>
      </c>
      <c r="P33" s="101">
        <f t="shared" si="95"/>
        <v>2095184</v>
      </c>
      <c r="Q33" s="101">
        <f t="shared" si="95"/>
        <v>2040944</v>
      </c>
      <c r="R33" s="101">
        <f t="shared" si="95"/>
        <v>2849781</v>
      </c>
      <c r="S33" s="101">
        <f t="shared" si="95"/>
        <v>3272584</v>
      </c>
      <c r="T33" s="101">
        <f t="shared" si="95"/>
        <v>4520510</v>
      </c>
      <c r="U33" s="101">
        <f t="shared" si="95"/>
        <v>3760996.84</v>
      </c>
      <c r="V33" s="101">
        <f t="shared" si="95"/>
        <v>7817186.96</v>
      </c>
      <c r="W33" s="101">
        <f t="shared" si="95"/>
        <v>14337572.6</v>
      </c>
      <c r="X33" s="101">
        <f t="shared" si="95"/>
        <v>17259685.699999999</v>
      </c>
      <c r="Y33" s="101">
        <f t="shared" si="95"/>
        <v>7678099.0399999991</v>
      </c>
      <c r="Z33" s="101">
        <f t="shared" si="95"/>
        <v>7149223.4100000001</v>
      </c>
      <c r="AA33" s="101">
        <f t="shared" si="95"/>
        <v>6539084.6698728362</v>
      </c>
      <c r="AB33" s="101">
        <f t="shared" si="95"/>
        <v>10519225.996698709</v>
      </c>
      <c r="AC33" s="101">
        <f t="shared" si="95"/>
        <v>10990841.169738423</v>
      </c>
      <c r="AD33" s="101">
        <f t="shared" si="95"/>
        <v>11181726.507997204</v>
      </c>
      <c r="AE33" s="101">
        <f t="shared" si="91"/>
        <v>8684584.7678965963</v>
      </c>
      <c r="AF33" s="101">
        <f t="shared" si="83"/>
        <v>7660436.1000834415</v>
      </c>
      <c r="AG33" s="101">
        <f t="shared" ref="AG33:AJ33" si="96">AG76+AG119</f>
        <v>9506266.2893902212</v>
      </c>
      <c r="AH33" s="101">
        <f t="shared" si="96"/>
        <v>8200475.6889999993</v>
      </c>
      <c r="AI33" s="101">
        <f t="shared" si="96"/>
        <v>10149414.461800002</v>
      </c>
      <c r="AJ33" s="101">
        <f t="shared" si="96"/>
        <v>11440243.1282</v>
      </c>
      <c r="AK33" s="101">
        <f t="shared" ref="AK33" si="97">AK76+AK119</f>
        <v>9507129.466</v>
      </c>
      <c r="AL33" s="101">
        <f t="shared" si="83"/>
        <v>6297241.6640000008</v>
      </c>
      <c r="AM33" s="101">
        <f t="shared" ref="AM33" si="98">AM76+AM119</f>
        <v>1732</v>
      </c>
      <c r="AN33" s="121">
        <f t="shared" si="18"/>
        <v>196051936.46067742</v>
      </c>
      <c r="AP33" s="8"/>
    </row>
    <row r="34" spans="1:42" s="9" customFormat="1" ht="12.75" customHeight="1" x14ac:dyDescent="0.2">
      <c r="A34" s="170" t="s">
        <v>17</v>
      </c>
      <c r="B34" s="81" t="s">
        <v>0</v>
      </c>
      <c r="C34" s="100">
        <f t="shared" ref="C34:AD34" si="99">C77+C120</f>
        <v>2321</v>
      </c>
      <c r="D34" s="100">
        <f t="shared" si="99"/>
        <v>3242</v>
      </c>
      <c r="E34" s="100">
        <f t="shared" si="99"/>
        <v>3581</v>
      </c>
      <c r="F34" s="100">
        <f t="shared" si="99"/>
        <v>4587</v>
      </c>
      <c r="G34" s="100">
        <f t="shared" si="99"/>
        <v>4280</v>
      </c>
      <c r="H34" s="100">
        <f t="shared" si="99"/>
        <v>3824</v>
      </c>
      <c r="I34" s="100">
        <f t="shared" si="99"/>
        <v>4710</v>
      </c>
      <c r="J34" s="100">
        <f t="shared" si="99"/>
        <v>4750</v>
      </c>
      <c r="K34" s="100">
        <f t="shared" si="99"/>
        <v>4265</v>
      </c>
      <c r="L34" s="100">
        <f t="shared" si="99"/>
        <v>4852</v>
      </c>
      <c r="M34" s="100">
        <f t="shared" si="99"/>
        <v>3799</v>
      </c>
      <c r="N34" s="100">
        <f t="shared" si="99"/>
        <v>5087</v>
      </c>
      <c r="O34" s="100">
        <f t="shared" si="99"/>
        <v>4849</v>
      </c>
      <c r="P34" s="100">
        <f t="shared" si="99"/>
        <v>5851</v>
      </c>
      <c r="Q34" s="100">
        <f t="shared" si="99"/>
        <v>6556</v>
      </c>
      <c r="R34" s="100">
        <f t="shared" si="99"/>
        <v>8296</v>
      </c>
      <c r="S34" s="100">
        <f t="shared" si="99"/>
        <v>11457</v>
      </c>
      <c r="T34" s="100">
        <f t="shared" si="99"/>
        <v>25746</v>
      </c>
      <c r="U34" s="100">
        <f t="shared" si="99"/>
        <v>14727</v>
      </c>
      <c r="V34" s="100">
        <f t="shared" si="99"/>
        <v>23430</v>
      </c>
      <c r="W34" s="100">
        <f t="shared" si="99"/>
        <v>10367</v>
      </c>
      <c r="X34" s="100">
        <f t="shared" si="99"/>
        <v>13528</v>
      </c>
      <c r="Y34" s="100">
        <f t="shared" si="99"/>
        <v>14751</v>
      </c>
      <c r="Z34" s="100">
        <f t="shared" si="99"/>
        <v>19827</v>
      </c>
      <c r="AA34" s="100">
        <f t="shared" si="99"/>
        <v>17933</v>
      </c>
      <c r="AB34" s="100">
        <f t="shared" si="99"/>
        <v>20359</v>
      </c>
      <c r="AC34" s="100">
        <f t="shared" si="99"/>
        <v>24638</v>
      </c>
      <c r="AD34" s="100">
        <f t="shared" si="99"/>
        <v>25440</v>
      </c>
      <c r="AE34" s="100">
        <f t="shared" si="91"/>
        <v>16453</v>
      </c>
      <c r="AF34" s="100">
        <f t="shared" si="83"/>
        <v>19011</v>
      </c>
      <c r="AG34" s="100">
        <f t="shared" ref="AG34:AJ34" si="100">AG77+AG120</f>
        <v>20260</v>
      </c>
      <c r="AH34" s="100">
        <f t="shared" si="100"/>
        <v>24576</v>
      </c>
      <c r="AI34" s="100">
        <f t="shared" si="100"/>
        <v>16009</v>
      </c>
      <c r="AJ34" s="100">
        <f t="shared" si="100"/>
        <v>12334</v>
      </c>
      <c r="AK34" s="100">
        <f t="shared" ref="AK34" si="101">AK77+AK120</f>
        <v>12061</v>
      </c>
      <c r="AL34" s="100">
        <f t="shared" si="83"/>
        <v>4458</v>
      </c>
      <c r="AM34" s="100">
        <f t="shared" ref="AM34" si="102">AM77+AM120</f>
        <v>0</v>
      </c>
      <c r="AN34" s="120">
        <f t="shared" si="18"/>
        <v>422215</v>
      </c>
      <c r="AP34" s="8"/>
    </row>
    <row r="35" spans="1:42" s="9" customFormat="1" ht="12.75" customHeight="1" x14ac:dyDescent="0.2">
      <c r="A35" s="171"/>
      <c r="B35" s="82" t="s">
        <v>3</v>
      </c>
      <c r="C35" s="101">
        <f t="shared" ref="C35:AD35" si="103">C78+C121</f>
        <v>249030</v>
      </c>
      <c r="D35" s="101">
        <f t="shared" si="103"/>
        <v>359770</v>
      </c>
      <c r="E35" s="101">
        <f t="shared" si="103"/>
        <v>398108</v>
      </c>
      <c r="F35" s="101">
        <f t="shared" si="103"/>
        <v>459872</v>
      </c>
      <c r="G35" s="101">
        <f t="shared" si="103"/>
        <v>477506</v>
      </c>
      <c r="H35" s="101">
        <f t="shared" si="103"/>
        <v>437747</v>
      </c>
      <c r="I35" s="101">
        <f t="shared" si="103"/>
        <v>569148</v>
      </c>
      <c r="J35" s="101">
        <f t="shared" si="103"/>
        <v>619017</v>
      </c>
      <c r="K35" s="101">
        <f t="shared" si="103"/>
        <v>529630</v>
      </c>
      <c r="L35" s="101">
        <f t="shared" si="103"/>
        <v>633192</v>
      </c>
      <c r="M35" s="101">
        <f t="shared" si="103"/>
        <v>483707</v>
      </c>
      <c r="N35" s="101">
        <f t="shared" si="103"/>
        <v>761497</v>
      </c>
      <c r="O35" s="101">
        <f t="shared" si="103"/>
        <v>722837</v>
      </c>
      <c r="P35" s="101">
        <f t="shared" si="103"/>
        <v>1172000</v>
      </c>
      <c r="Q35" s="101">
        <f t="shared" si="103"/>
        <v>1408494</v>
      </c>
      <c r="R35" s="101">
        <f t="shared" si="103"/>
        <v>1333490</v>
      </c>
      <c r="S35" s="101">
        <f t="shared" si="103"/>
        <v>2315012</v>
      </c>
      <c r="T35" s="101">
        <f t="shared" si="103"/>
        <v>3705293</v>
      </c>
      <c r="U35" s="101">
        <f t="shared" si="103"/>
        <v>2452894.5</v>
      </c>
      <c r="V35" s="101">
        <f t="shared" si="103"/>
        <v>4691703.6199999992</v>
      </c>
      <c r="W35" s="101">
        <f t="shared" si="103"/>
        <v>2268736.6</v>
      </c>
      <c r="X35" s="101">
        <f t="shared" si="103"/>
        <v>3038949.02</v>
      </c>
      <c r="Y35" s="101">
        <f t="shared" si="103"/>
        <v>3081771.5599999996</v>
      </c>
      <c r="Z35" s="101">
        <f t="shared" si="103"/>
        <v>4093217.1</v>
      </c>
      <c r="AA35" s="101">
        <f t="shared" si="103"/>
        <v>4001190.1596404803</v>
      </c>
      <c r="AB35" s="101">
        <f t="shared" si="103"/>
        <v>6252229.8199999975</v>
      </c>
      <c r="AC35" s="101">
        <f t="shared" si="103"/>
        <v>6229672.3200000003</v>
      </c>
      <c r="AD35" s="101">
        <f t="shared" si="103"/>
        <v>8403500.165000001</v>
      </c>
      <c r="AE35" s="101">
        <f t="shared" si="91"/>
        <v>5522581.9700000007</v>
      </c>
      <c r="AF35" s="101">
        <f t="shared" si="83"/>
        <v>7285604.6999999993</v>
      </c>
      <c r="AG35" s="101">
        <f t="shared" ref="AG35:AJ35" si="104">AG78+AG121</f>
        <v>6327577.8585600005</v>
      </c>
      <c r="AH35" s="101">
        <f t="shared" si="104"/>
        <v>7965165.6078000003</v>
      </c>
      <c r="AI35" s="101">
        <f t="shared" si="104"/>
        <v>9928366.4930000007</v>
      </c>
      <c r="AJ35" s="101">
        <f t="shared" si="104"/>
        <v>8427753.0735000018</v>
      </c>
      <c r="AK35" s="101">
        <f t="shared" ref="AK35" si="105">AK78+AK121</f>
        <v>8928399.8560000006</v>
      </c>
      <c r="AL35" s="101">
        <f t="shared" si="83"/>
        <v>3529351.5674000001</v>
      </c>
      <c r="AM35" s="101">
        <f t="shared" ref="AM35" si="106">AM78+AM121</f>
        <v>0</v>
      </c>
      <c r="AN35" s="121">
        <f t="shared" si="18"/>
        <v>119064015.99090049</v>
      </c>
      <c r="AP35" s="8"/>
    </row>
    <row r="36" spans="1:42" s="9" customFormat="1" ht="12.75" customHeight="1" x14ac:dyDescent="0.2">
      <c r="A36" s="170" t="s">
        <v>18</v>
      </c>
      <c r="B36" s="81" t="s">
        <v>0</v>
      </c>
      <c r="C36" s="100">
        <f t="shared" ref="C36:AD36" si="107">C79+C122</f>
        <v>0</v>
      </c>
      <c r="D36" s="100">
        <f t="shared" si="107"/>
        <v>0</v>
      </c>
      <c r="E36" s="100">
        <f t="shared" si="107"/>
        <v>0</v>
      </c>
      <c r="F36" s="100">
        <f t="shared" si="107"/>
        <v>0</v>
      </c>
      <c r="G36" s="100">
        <f t="shared" si="107"/>
        <v>0</v>
      </c>
      <c r="H36" s="100">
        <f t="shared" si="107"/>
        <v>0</v>
      </c>
      <c r="I36" s="100">
        <f t="shared" si="107"/>
        <v>0</v>
      </c>
      <c r="J36" s="100">
        <f t="shared" si="107"/>
        <v>0</v>
      </c>
      <c r="K36" s="100">
        <f t="shared" si="107"/>
        <v>0</v>
      </c>
      <c r="L36" s="100">
        <f t="shared" si="107"/>
        <v>0</v>
      </c>
      <c r="M36" s="100">
        <f t="shared" si="107"/>
        <v>0</v>
      </c>
      <c r="N36" s="100">
        <f t="shared" si="107"/>
        <v>0</v>
      </c>
      <c r="O36" s="100">
        <f t="shared" si="107"/>
        <v>0</v>
      </c>
      <c r="P36" s="100">
        <f t="shared" si="107"/>
        <v>0</v>
      </c>
      <c r="Q36" s="100">
        <f t="shared" si="107"/>
        <v>0</v>
      </c>
      <c r="R36" s="100">
        <f t="shared" si="107"/>
        <v>0</v>
      </c>
      <c r="S36" s="100">
        <f t="shared" si="107"/>
        <v>0</v>
      </c>
      <c r="T36" s="100">
        <f t="shared" si="107"/>
        <v>0</v>
      </c>
      <c r="U36" s="100">
        <f t="shared" si="107"/>
        <v>4459</v>
      </c>
      <c r="V36" s="100">
        <f t="shared" si="107"/>
        <v>5204</v>
      </c>
      <c r="W36" s="100">
        <f t="shared" si="107"/>
        <v>3853</v>
      </c>
      <c r="X36" s="100">
        <f t="shared" si="107"/>
        <v>3894</v>
      </c>
      <c r="Y36" s="100">
        <f t="shared" si="107"/>
        <v>4647</v>
      </c>
      <c r="Z36" s="100">
        <f t="shared" si="107"/>
        <v>5307</v>
      </c>
      <c r="AA36" s="100">
        <f t="shared" si="107"/>
        <v>5042</v>
      </c>
      <c r="AB36" s="100">
        <f t="shared" si="107"/>
        <v>6695</v>
      </c>
      <c r="AC36" s="100">
        <f t="shared" si="107"/>
        <v>7621</v>
      </c>
      <c r="AD36" s="100">
        <f t="shared" si="107"/>
        <v>6222</v>
      </c>
      <c r="AE36" s="100">
        <f t="shared" si="91"/>
        <v>6002</v>
      </c>
      <c r="AF36" s="100">
        <f t="shared" si="83"/>
        <v>5618</v>
      </c>
      <c r="AG36" s="100">
        <f t="shared" ref="AG36:AJ36" si="108">AG79+AG122</f>
        <v>6793</v>
      </c>
      <c r="AH36" s="100">
        <f t="shared" si="108"/>
        <v>6159</v>
      </c>
      <c r="AI36" s="100">
        <f t="shared" si="108"/>
        <v>3763</v>
      </c>
      <c r="AJ36" s="100">
        <f t="shared" si="108"/>
        <v>2675</v>
      </c>
      <c r="AK36" s="100">
        <f t="shared" ref="AK36" si="109">AK79+AK122</f>
        <v>2419</v>
      </c>
      <c r="AL36" s="100">
        <f t="shared" si="83"/>
        <v>877</v>
      </c>
      <c r="AM36" s="100">
        <f t="shared" ref="AM36" si="110">AM79+AM122</f>
        <v>0</v>
      </c>
      <c r="AN36" s="120">
        <f t="shared" si="18"/>
        <v>87250</v>
      </c>
      <c r="AP36" s="8"/>
    </row>
    <row r="37" spans="1:42" s="9" customFormat="1" ht="12.75" customHeight="1" x14ac:dyDescent="0.2">
      <c r="A37" s="171"/>
      <c r="B37" s="82" t="s">
        <v>3</v>
      </c>
      <c r="C37" s="101">
        <f t="shared" ref="C37:AD37" si="111">C80+C123</f>
        <v>0</v>
      </c>
      <c r="D37" s="101">
        <f t="shared" si="111"/>
        <v>0</v>
      </c>
      <c r="E37" s="101">
        <f t="shared" si="111"/>
        <v>0</v>
      </c>
      <c r="F37" s="101">
        <f t="shared" si="111"/>
        <v>0</v>
      </c>
      <c r="G37" s="101">
        <f t="shared" si="111"/>
        <v>0</v>
      </c>
      <c r="H37" s="101">
        <f t="shared" si="111"/>
        <v>0</v>
      </c>
      <c r="I37" s="101">
        <f t="shared" si="111"/>
        <v>0</v>
      </c>
      <c r="J37" s="101">
        <f t="shared" si="111"/>
        <v>0</v>
      </c>
      <c r="K37" s="101">
        <f t="shared" si="111"/>
        <v>0</v>
      </c>
      <c r="L37" s="101">
        <f t="shared" si="111"/>
        <v>0</v>
      </c>
      <c r="M37" s="101">
        <f t="shared" si="111"/>
        <v>0</v>
      </c>
      <c r="N37" s="101">
        <f t="shared" si="111"/>
        <v>0</v>
      </c>
      <c r="O37" s="101">
        <f t="shared" si="111"/>
        <v>0</v>
      </c>
      <c r="P37" s="101">
        <f t="shared" si="111"/>
        <v>0</v>
      </c>
      <c r="Q37" s="101">
        <f t="shared" si="111"/>
        <v>0</v>
      </c>
      <c r="R37" s="101">
        <f t="shared" si="111"/>
        <v>0</v>
      </c>
      <c r="S37" s="101">
        <f t="shared" si="111"/>
        <v>0</v>
      </c>
      <c r="T37" s="101">
        <f t="shared" si="111"/>
        <v>0</v>
      </c>
      <c r="U37" s="101">
        <f t="shared" si="111"/>
        <v>798340</v>
      </c>
      <c r="V37" s="101">
        <f t="shared" si="111"/>
        <v>1397148.7399999998</v>
      </c>
      <c r="W37" s="101">
        <f t="shared" si="111"/>
        <v>657896.80000000005</v>
      </c>
      <c r="X37" s="101">
        <f t="shared" si="111"/>
        <v>937394.49</v>
      </c>
      <c r="Y37" s="101">
        <f t="shared" si="111"/>
        <v>974617.54</v>
      </c>
      <c r="Z37" s="101">
        <f t="shared" si="111"/>
        <v>1210841.48</v>
      </c>
      <c r="AA37" s="101">
        <f t="shared" si="111"/>
        <v>1043658.67</v>
      </c>
      <c r="AB37" s="101">
        <f t="shared" si="111"/>
        <v>1613589.1099999999</v>
      </c>
      <c r="AC37" s="101">
        <f t="shared" si="111"/>
        <v>2294115.6300000004</v>
      </c>
      <c r="AD37" s="101">
        <f t="shared" si="111"/>
        <v>1871512</v>
      </c>
      <c r="AE37" s="101">
        <f t="shared" si="91"/>
        <v>1830130.9899999998</v>
      </c>
      <c r="AF37" s="101">
        <f t="shared" si="83"/>
        <v>1373144.503</v>
      </c>
      <c r="AG37" s="101">
        <f t="shared" ref="AG37:AJ37" si="112">AG80+AG123</f>
        <v>2317166.75</v>
      </c>
      <c r="AH37" s="101">
        <f t="shared" si="112"/>
        <v>1983374.7459999998</v>
      </c>
      <c r="AI37" s="101">
        <f t="shared" si="112"/>
        <v>2793882.2180000003</v>
      </c>
      <c r="AJ37" s="101">
        <f t="shared" si="112"/>
        <v>1682682.0480000002</v>
      </c>
      <c r="AK37" s="101">
        <f t="shared" ref="AK37" si="113">AK80+AK123</f>
        <v>1207763.6850000001</v>
      </c>
      <c r="AL37" s="101">
        <f t="shared" si="83"/>
        <v>901333.56500000006</v>
      </c>
      <c r="AM37" s="101">
        <f t="shared" ref="AM37" si="114">AM80+AM123</f>
        <v>0</v>
      </c>
      <c r="AN37" s="121">
        <f t="shared" si="18"/>
        <v>26888592.965000004</v>
      </c>
      <c r="AP37" s="8"/>
    </row>
    <row r="38" spans="1:42" s="9" customFormat="1" ht="12.75" customHeight="1" x14ac:dyDescent="0.2">
      <c r="A38" s="170" t="s">
        <v>19</v>
      </c>
      <c r="B38" s="81" t="s">
        <v>0</v>
      </c>
      <c r="C38" s="100">
        <f t="shared" ref="C38:AD38" si="115">C81+C124</f>
        <v>2945</v>
      </c>
      <c r="D38" s="100">
        <f t="shared" si="115"/>
        <v>2630</v>
      </c>
      <c r="E38" s="100">
        <f t="shared" si="115"/>
        <v>2651</v>
      </c>
      <c r="F38" s="100">
        <f t="shared" si="115"/>
        <v>3493</v>
      </c>
      <c r="G38" s="100">
        <f t="shared" si="115"/>
        <v>3879</v>
      </c>
      <c r="H38" s="100">
        <f t="shared" si="115"/>
        <v>3140</v>
      </c>
      <c r="I38" s="100">
        <f t="shared" si="115"/>
        <v>4630</v>
      </c>
      <c r="J38" s="100">
        <f t="shared" si="115"/>
        <v>3769</v>
      </c>
      <c r="K38" s="100">
        <f t="shared" si="115"/>
        <v>3726</v>
      </c>
      <c r="L38" s="100">
        <f t="shared" si="115"/>
        <v>2851</v>
      </c>
      <c r="M38" s="100">
        <f t="shared" si="115"/>
        <v>3898</v>
      </c>
      <c r="N38" s="100">
        <f t="shared" si="115"/>
        <v>4700</v>
      </c>
      <c r="O38" s="100">
        <f t="shared" si="115"/>
        <v>7190</v>
      </c>
      <c r="P38" s="100">
        <f t="shared" si="115"/>
        <v>5996</v>
      </c>
      <c r="Q38" s="100">
        <f t="shared" si="115"/>
        <v>7274</v>
      </c>
      <c r="R38" s="100">
        <f t="shared" si="115"/>
        <v>8871</v>
      </c>
      <c r="S38" s="100">
        <f t="shared" si="115"/>
        <v>8197</v>
      </c>
      <c r="T38" s="100">
        <f t="shared" si="115"/>
        <v>14482</v>
      </c>
      <c r="U38" s="100">
        <f t="shared" si="115"/>
        <v>8749</v>
      </c>
      <c r="V38" s="100">
        <f t="shared" si="115"/>
        <v>12890</v>
      </c>
      <c r="W38" s="100">
        <f t="shared" si="115"/>
        <v>5235</v>
      </c>
      <c r="X38" s="100">
        <f t="shared" si="115"/>
        <v>8363</v>
      </c>
      <c r="Y38" s="100">
        <f t="shared" si="115"/>
        <v>8138</v>
      </c>
      <c r="Z38" s="100">
        <f t="shared" si="115"/>
        <v>10897</v>
      </c>
      <c r="AA38" s="100">
        <f t="shared" si="115"/>
        <v>10041</v>
      </c>
      <c r="AB38" s="100">
        <f t="shared" si="115"/>
        <v>15510</v>
      </c>
      <c r="AC38" s="100">
        <f t="shared" si="115"/>
        <v>14055</v>
      </c>
      <c r="AD38" s="100">
        <f t="shared" si="115"/>
        <v>13178</v>
      </c>
      <c r="AE38" s="100">
        <f t="shared" si="91"/>
        <v>10375</v>
      </c>
      <c r="AF38" s="100">
        <f t="shared" si="83"/>
        <v>12545</v>
      </c>
      <c r="AG38" s="100">
        <f t="shared" ref="AG38:AJ38" si="116">AG81+AG124</f>
        <v>13440</v>
      </c>
      <c r="AH38" s="100">
        <f t="shared" si="116"/>
        <v>14781</v>
      </c>
      <c r="AI38" s="100">
        <f t="shared" si="116"/>
        <v>11505</v>
      </c>
      <c r="AJ38" s="100">
        <f t="shared" si="116"/>
        <v>8321</v>
      </c>
      <c r="AK38" s="100">
        <f t="shared" ref="AK38" si="117">AK81+AK124</f>
        <v>11051</v>
      </c>
      <c r="AL38" s="100">
        <f t="shared" si="83"/>
        <v>4345</v>
      </c>
      <c r="AM38" s="100">
        <f t="shared" ref="AM38" si="118">AM81+AM124</f>
        <v>0</v>
      </c>
      <c r="AN38" s="120">
        <f t="shared" si="18"/>
        <v>287741</v>
      </c>
      <c r="AP38" s="8"/>
    </row>
    <row r="39" spans="1:42" s="9" customFormat="1" ht="12.75" customHeight="1" x14ac:dyDescent="0.2">
      <c r="A39" s="171"/>
      <c r="B39" s="82" t="s">
        <v>3</v>
      </c>
      <c r="C39" s="101">
        <f t="shared" ref="C39:AD39" si="119">C82+C125</f>
        <v>335340</v>
      </c>
      <c r="D39" s="101">
        <f t="shared" si="119"/>
        <v>290700</v>
      </c>
      <c r="E39" s="101">
        <f t="shared" si="119"/>
        <v>291215</v>
      </c>
      <c r="F39" s="101">
        <f t="shared" si="119"/>
        <v>384964</v>
      </c>
      <c r="G39" s="101">
        <f t="shared" si="119"/>
        <v>433309</v>
      </c>
      <c r="H39" s="101">
        <f t="shared" si="119"/>
        <v>354454</v>
      </c>
      <c r="I39" s="101">
        <f t="shared" si="119"/>
        <v>532661</v>
      </c>
      <c r="J39" s="101">
        <f t="shared" si="119"/>
        <v>452106</v>
      </c>
      <c r="K39" s="101">
        <f t="shared" si="119"/>
        <v>428272</v>
      </c>
      <c r="L39" s="101">
        <f t="shared" si="119"/>
        <v>359157</v>
      </c>
      <c r="M39" s="101">
        <f t="shared" si="119"/>
        <v>445114</v>
      </c>
      <c r="N39" s="101">
        <f t="shared" si="119"/>
        <v>600427</v>
      </c>
      <c r="O39" s="101">
        <f t="shared" si="119"/>
        <v>993105</v>
      </c>
      <c r="P39" s="101">
        <f t="shared" si="119"/>
        <v>965898</v>
      </c>
      <c r="Q39" s="101">
        <f t="shared" si="119"/>
        <v>1339230</v>
      </c>
      <c r="R39" s="101">
        <f t="shared" si="119"/>
        <v>1341620</v>
      </c>
      <c r="S39" s="101">
        <f t="shared" si="119"/>
        <v>1686528</v>
      </c>
      <c r="T39" s="101">
        <f t="shared" si="119"/>
        <v>3095589</v>
      </c>
      <c r="U39" s="101">
        <f t="shared" si="119"/>
        <v>2401706.87</v>
      </c>
      <c r="V39" s="101">
        <f t="shared" si="119"/>
        <v>4403195.42</v>
      </c>
      <c r="W39" s="101">
        <f t="shared" si="119"/>
        <v>1517858</v>
      </c>
      <c r="X39" s="101">
        <f t="shared" si="119"/>
        <v>2491301.58</v>
      </c>
      <c r="Y39" s="101">
        <f t="shared" si="119"/>
        <v>2064349.7</v>
      </c>
      <c r="Z39" s="101">
        <f t="shared" si="119"/>
        <v>2615233.61</v>
      </c>
      <c r="AA39" s="101">
        <f t="shared" si="119"/>
        <v>2151445.2351087695</v>
      </c>
      <c r="AB39" s="101">
        <f t="shared" si="119"/>
        <v>4235800.6245057993</v>
      </c>
      <c r="AC39" s="101">
        <f t="shared" si="119"/>
        <v>4175618.1962603531</v>
      </c>
      <c r="AD39" s="101">
        <f t="shared" si="119"/>
        <v>5433161.9000000004</v>
      </c>
      <c r="AE39" s="101">
        <f t="shared" si="91"/>
        <v>3882747.69</v>
      </c>
      <c r="AF39" s="101">
        <f t="shared" si="83"/>
        <v>4531665.3149999995</v>
      </c>
      <c r="AG39" s="101">
        <f t="shared" ref="AG39:AJ39" si="120">AG82+AG125</f>
        <v>4629132.37</v>
      </c>
      <c r="AH39" s="101">
        <f t="shared" si="120"/>
        <v>4455936.9879999999</v>
      </c>
      <c r="AI39" s="101">
        <f t="shared" si="120"/>
        <v>8486356.5669999998</v>
      </c>
      <c r="AJ39" s="101">
        <f t="shared" si="120"/>
        <v>6193453.5699999984</v>
      </c>
      <c r="AK39" s="101">
        <f t="shared" ref="AK39" si="121">AK82+AK125</f>
        <v>9968254.415000001</v>
      </c>
      <c r="AL39" s="101">
        <f t="shared" si="83"/>
        <v>5638758.8084000004</v>
      </c>
      <c r="AM39" s="101">
        <f t="shared" ref="AM39" si="122">AM82+AM125</f>
        <v>0</v>
      </c>
      <c r="AN39" s="121">
        <f t="shared" si="18"/>
        <v>93605665.859274909</v>
      </c>
      <c r="AP39" s="8"/>
    </row>
    <row r="40" spans="1:42" s="9" customFormat="1" ht="12.75" customHeight="1" x14ac:dyDescent="0.2">
      <c r="A40" s="170" t="s">
        <v>40</v>
      </c>
      <c r="B40" s="81" t="s">
        <v>0</v>
      </c>
      <c r="C40" s="100">
        <f t="shared" ref="C40:AD40" si="123">C83+C126</f>
        <v>266</v>
      </c>
      <c r="D40" s="100">
        <f t="shared" si="123"/>
        <v>266</v>
      </c>
      <c r="E40" s="100">
        <f t="shared" si="123"/>
        <v>369</v>
      </c>
      <c r="F40" s="100">
        <f t="shared" si="123"/>
        <v>554</v>
      </c>
      <c r="G40" s="100">
        <f t="shared" si="123"/>
        <v>562</v>
      </c>
      <c r="H40" s="100">
        <f t="shared" si="123"/>
        <v>467</v>
      </c>
      <c r="I40" s="100">
        <f t="shared" si="123"/>
        <v>526</v>
      </c>
      <c r="J40" s="100">
        <f t="shared" si="123"/>
        <v>578</v>
      </c>
      <c r="K40" s="100">
        <f t="shared" si="123"/>
        <v>612</v>
      </c>
      <c r="L40" s="100">
        <f t="shared" si="123"/>
        <v>510</v>
      </c>
      <c r="M40" s="100">
        <f t="shared" si="123"/>
        <v>491</v>
      </c>
      <c r="N40" s="100">
        <f t="shared" si="123"/>
        <v>665</v>
      </c>
      <c r="O40" s="100">
        <f t="shared" si="123"/>
        <v>529</v>
      </c>
      <c r="P40" s="100">
        <f t="shared" si="123"/>
        <v>702</v>
      </c>
      <c r="Q40" s="100">
        <f t="shared" si="123"/>
        <v>816</v>
      </c>
      <c r="R40" s="100">
        <f t="shared" si="123"/>
        <v>736</v>
      </c>
      <c r="S40" s="100">
        <f t="shared" si="123"/>
        <v>480</v>
      </c>
      <c r="T40" s="100">
        <f t="shared" si="123"/>
        <v>3809</v>
      </c>
      <c r="U40" s="100">
        <f t="shared" si="123"/>
        <v>1258</v>
      </c>
      <c r="V40" s="100">
        <f t="shared" si="123"/>
        <v>2382</v>
      </c>
      <c r="W40" s="100">
        <f t="shared" si="123"/>
        <v>1347</v>
      </c>
      <c r="X40" s="100">
        <f t="shared" si="123"/>
        <v>1797</v>
      </c>
      <c r="Y40" s="100">
        <f t="shared" si="123"/>
        <v>1553</v>
      </c>
      <c r="Z40" s="100">
        <f t="shared" si="123"/>
        <v>1865</v>
      </c>
      <c r="AA40" s="100">
        <f t="shared" si="123"/>
        <v>1970</v>
      </c>
      <c r="AB40" s="100">
        <f t="shared" si="123"/>
        <v>2080</v>
      </c>
      <c r="AC40" s="100">
        <f t="shared" si="123"/>
        <v>2223</v>
      </c>
      <c r="AD40" s="100">
        <f t="shared" si="123"/>
        <v>2004</v>
      </c>
      <c r="AE40" s="100">
        <f t="shared" si="91"/>
        <v>2050</v>
      </c>
      <c r="AF40" s="100">
        <f t="shared" si="83"/>
        <v>3137</v>
      </c>
      <c r="AG40" s="100">
        <f t="shared" ref="AG40:AJ40" si="124">AG83+AG126</f>
        <v>2952</v>
      </c>
      <c r="AH40" s="100">
        <f t="shared" si="124"/>
        <v>1956</v>
      </c>
      <c r="AI40" s="100">
        <f t="shared" si="124"/>
        <v>2255</v>
      </c>
      <c r="AJ40" s="100">
        <f t="shared" si="124"/>
        <v>1862</v>
      </c>
      <c r="AK40" s="100">
        <f t="shared" ref="AK40" si="125">AK83+AK126</f>
        <v>2561</v>
      </c>
      <c r="AL40" s="100">
        <f t="shared" si="83"/>
        <v>445</v>
      </c>
      <c r="AM40" s="100">
        <f t="shared" ref="AM40" si="126">AM83+AM126</f>
        <v>0</v>
      </c>
      <c r="AN40" s="120">
        <f t="shared" si="18"/>
        <v>48635</v>
      </c>
      <c r="AP40" s="8"/>
    </row>
    <row r="41" spans="1:42" s="9" customFormat="1" ht="12.75" customHeight="1" x14ac:dyDescent="0.2">
      <c r="A41" s="171"/>
      <c r="B41" s="82" t="s">
        <v>3</v>
      </c>
      <c r="C41" s="101">
        <f t="shared" ref="C41:AD41" si="127">C84+C127</f>
        <v>34380</v>
      </c>
      <c r="D41" s="101">
        <f t="shared" si="127"/>
        <v>34550</v>
      </c>
      <c r="E41" s="101">
        <f t="shared" si="127"/>
        <v>45750</v>
      </c>
      <c r="F41" s="101">
        <f t="shared" si="127"/>
        <v>80058</v>
      </c>
      <c r="G41" s="101">
        <f t="shared" si="127"/>
        <v>87337</v>
      </c>
      <c r="H41" s="101">
        <f t="shared" si="127"/>
        <v>76248</v>
      </c>
      <c r="I41" s="101">
        <f t="shared" si="127"/>
        <v>83994</v>
      </c>
      <c r="J41" s="101">
        <f t="shared" si="127"/>
        <v>105310</v>
      </c>
      <c r="K41" s="101">
        <f t="shared" si="127"/>
        <v>123080</v>
      </c>
      <c r="L41" s="101">
        <f t="shared" si="127"/>
        <v>99960</v>
      </c>
      <c r="M41" s="101">
        <f t="shared" si="127"/>
        <v>94346</v>
      </c>
      <c r="N41" s="101">
        <f t="shared" si="127"/>
        <v>109360</v>
      </c>
      <c r="O41" s="101">
        <f t="shared" si="127"/>
        <v>95401</v>
      </c>
      <c r="P41" s="101">
        <f t="shared" si="127"/>
        <v>170045</v>
      </c>
      <c r="Q41" s="101">
        <f t="shared" si="127"/>
        <v>216956</v>
      </c>
      <c r="R41" s="101">
        <f t="shared" si="127"/>
        <v>165380</v>
      </c>
      <c r="S41" s="101">
        <f t="shared" si="127"/>
        <v>147169</v>
      </c>
      <c r="T41" s="101">
        <f t="shared" si="127"/>
        <v>987578</v>
      </c>
      <c r="U41" s="101">
        <f t="shared" si="127"/>
        <v>586326</v>
      </c>
      <c r="V41" s="101">
        <f t="shared" si="127"/>
        <v>759287.5</v>
      </c>
      <c r="W41" s="101">
        <f t="shared" si="127"/>
        <v>439239.3</v>
      </c>
      <c r="X41" s="101">
        <f t="shared" si="127"/>
        <v>546871.43999999994</v>
      </c>
      <c r="Y41" s="101">
        <f t="shared" si="127"/>
        <v>625702.11</v>
      </c>
      <c r="Z41" s="101">
        <f t="shared" si="127"/>
        <v>612477.30000000005</v>
      </c>
      <c r="AA41" s="101">
        <f t="shared" si="127"/>
        <v>767590.11</v>
      </c>
      <c r="AB41" s="101">
        <f t="shared" si="127"/>
        <v>924071.91661555076</v>
      </c>
      <c r="AC41" s="101">
        <f t="shared" si="127"/>
        <v>754934.32400000002</v>
      </c>
      <c r="AD41" s="101">
        <f t="shared" si="127"/>
        <v>829958.23900000006</v>
      </c>
      <c r="AE41" s="101">
        <f t="shared" si="91"/>
        <v>688195.15728723665</v>
      </c>
      <c r="AF41" s="101">
        <f t="shared" si="83"/>
        <v>1741773.8313820232</v>
      </c>
      <c r="AG41" s="101">
        <f t="shared" ref="AG41:AJ41" si="128">AG84+AG127</f>
        <v>1657604.57</v>
      </c>
      <c r="AH41" s="101">
        <f t="shared" si="128"/>
        <v>888567.71</v>
      </c>
      <c r="AI41" s="101">
        <f t="shared" si="128"/>
        <v>1557975.2450000001</v>
      </c>
      <c r="AJ41" s="101">
        <f t="shared" si="128"/>
        <v>1823514.9750000001</v>
      </c>
      <c r="AK41" s="101">
        <f t="shared" ref="AK41" si="129">AK84+AK127</f>
        <v>2504544.87</v>
      </c>
      <c r="AL41" s="101">
        <f t="shared" si="83"/>
        <v>480533.12</v>
      </c>
      <c r="AM41" s="101">
        <f t="shared" ref="AM41" si="130">AM84+AM127</f>
        <v>0</v>
      </c>
      <c r="AN41" s="121">
        <f t="shared" si="18"/>
        <v>20946069.718284816</v>
      </c>
      <c r="AP41" s="8"/>
    </row>
    <row r="42" spans="1:42" s="9" customFormat="1" ht="12.75" customHeight="1" x14ac:dyDescent="0.2">
      <c r="A42" s="170" t="s">
        <v>20</v>
      </c>
      <c r="B42" s="81" t="s">
        <v>0</v>
      </c>
      <c r="C42" s="100">
        <f t="shared" ref="C42:AD42" si="131">C85+C128</f>
        <v>376</v>
      </c>
      <c r="D42" s="100">
        <f t="shared" si="131"/>
        <v>679</v>
      </c>
      <c r="E42" s="100">
        <f t="shared" si="131"/>
        <v>477</v>
      </c>
      <c r="F42" s="100">
        <f t="shared" si="131"/>
        <v>564</v>
      </c>
      <c r="G42" s="100">
        <f t="shared" si="131"/>
        <v>231</v>
      </c>
      <c r="H42" s="100">
        <f t="shared" si="131"/>
        <v>399</v>
      </c>
      <c r="I42" s="100">
        <f t="shared" si="131"/>
        <v>607</v>
      </c>
      <c r="J42" s="100">
        <f t="shared" si="131"/>
        <v>407</v>
      </c>
      <c r="K42" s="100">
        <f t="shared" si="131"/>
        <v>427</v>
      </c>
      <c r="L42" s="100">
        <f t="shared" si="131"/>
        <v>353</v>
      </c>
      <c r="M42" s="100">
        <f t="shared" si="131"/>
        <v>323</v>
      </c>
      <c r="N42" s="100">
        <f t="shared" si="131"/>
        <v>419</v>
      </c>
      <c r="O42" s="100">
        <f t="shared" si="131"/>
        <v>754</v>
      </c>
      <c r="P42" s="100">
        <f t="shared" si="131"/>
        <v>912</v>
      </c>
      <c r="Q42" s="100">
        <f t="shared" si="131"/>
        <v>939</v>
      </c>
      <c r="R42" s="100">
        <f t="shared" si="131"/>
        <v>1073</v>
      </c>
      <c r="S42" s="100">
        <f t="shared" si="131"/>
        <v>896</v>
      </c>
      <c r="T42" s="100">
        <f t="shared" si="131"/>
        <v>2853</v>
      </c>
      <c r="U42" s="100">
        <f t="shared" si="131"/>
        <v>1219</v>
      </c>
      <c r="V42" s="100">
        <f t="shared" si="131"/>
        <v>1960</v>
      </c>
      <c r="W42" s="100">
        <f t="shared" si="131"/>
        <v>1668</v>
      </c>
      <c r="X42" s="100">
        <f t="shared" si="131"/>
        <v>2456</v>
      </c>
      <c r="Y42" s="100">
        <f t="shared" si="131"/>
        <v>2558</v>
      </c>
      <c r="Z42" s="100">
        <f t="shared" si="131"/>
        <v>2924</v>
      </c>
      <c r="AA42" s="100">
        <f t="shared" si="131"/>
        <v>3084</v>
      </c>
      <c r="AB42" s="100">
        <f t="shared" si="131"/>
        <v>2546</v>
      </c>
      <c r="AC42" s="100">
        <f t="shared" si="131"/>
        <v>2959</v>
      </c>
      <c r="AD42" s="100">
        <f t="shared" si="131"/>
        <v>2174</v>
      </c>
      <c r="AE42" s="100">
        <f t="shared" si="91"/>
        <v>1807</v>
      </c>
      <c r="AF42" s="100">
        <f t="shared" si="83"/>
        <v>2160</v>
      </c>
      <c r="AG42" s="100">
        <f t="shared" ref="AG42:AJ42" si="132">AG85+AG128</f>
        <v>2942</v>
      </c>
      <c r="AH42" s="100">
        <f t="shared" si="132"/>
        <v>4011</v>
      </c>
      <c r="AI42" s="100">
        <f t="shared" si="132"/>
        <v>2332</v>
      </c>
      <c r="AJ42" s="100">
        <f t="shared" si="132"/>
        <v>1764</v>
      </c>
      <c r="AK42" s="100">
        <f t="shared" ref="AK42" si="133">AK85+AK128</f>
        <v>1833</v>
      </c>
      <c r="AL42" s="100">
        <f t="shared" si="83"/>
        <v>528</v>
      </c>
      <c r="AM42" s="100">
        <f t="shared" ref="AM42" si="134">AM85+AM128</f>
        <v>0</v>
      </c>
      <c r="AN42" s="120">
        <f t="shared" si="18"/>
        <v>53614</v>
      </c>
      <c r="AP42" s="8"/>
    </row>
    <row r="43" spans="1:42" s="9" customFormat="1" ht="12.75" customHeight="1" x14ac:dyDescent="0.2">
      <c r="A43" s="171"/>
      <c r="B43" s="82" t="s">
        <v>3</v>
      </c>
      <c r="C43" s="101">
        <f t="shared" ref="C43:AD43" si="135">C86+C129</f>
        <v>51820</v>
      </c>
      <c r="D43" s="101">
        <f t="shared" si="135"/>
        <v>69868</v>
      </c>
      <c r="E43" s="101">
        <f t="shared" si="135"/>
        <v>64610</v>
      </c>
      <c r="F43" s="101">
        <f t="shared" si="135"/>
        <v>72845</v>
      </c>
      <c r="G43" s="101">
        <f t="shared" si="135"/>
        <v>33360</v>
      </c>
      <c r="H43" s="101">
        <f t="shared" si="135"/>
        <v>54380</v>
      </c>
      <c r="I43" s="101">
        <f t="shared" si="135"/>
        <v>94785</v>
      </c>
      <c r="J43" s="101">
        <f t="shared" si="135"/>
        <v>71370</v>
      </c>
      <c r="K43" s="101">
        <f t="shared" si="135"/>
        <v>75490</v>
      </c>
      <c r="L43" s="101">
        <f t="shared" si="135"/>
        <v>66730</v>
      </c>
      <c r="M43" s="101">
        <f t="shared" si="135"/>
        <v>60208</v>
      </c>
      <c r="N43" s="101">
        <f t="shared" si="135"/>
        <v>82990</v>
      </c>
      <c r="O43" s="101">
        <f t="shared" si="135"/>
        <v>174290</v>
      </c>
      <c r="P43" s="101">
        <f t="shared" si="135"/>
        <v>276150</v>
      </c>
      <c r="Q43" s="101">
        <f t="shared" si="135"/>
        <v>287045</v>
      </c>
      <c r="R43" s="101">
        <f t="shared" si="135"/>
        <v>237077</v>
      </c>
      <c r="S43" s="101">
        <f t="shared" si="135"/>
        <v>240529</v>
      </c>
      <c r="T43" s="101">
        <f t="shared" si="135"/>
        <v>618321</v>
      </c>
      <c r="U43" s="101">
        <f t="shared" si="135"/>
        <v>371098</v>
      </c>
      <c r="V43" s="101">
        <f t="shared" si="135"/>
        <v>420416.19</v>
      </c>
      <c r="W43" s="101">
        <f t="shared" si="135"/>
        <v>499742.2</v>
      </c>
      <c r="X43" s="101">
        <f t="shared" si="135"/>
        <v>606343</v>
      </c>
      <c r="Y43" s="101">
        <f t="shared" si="135"/>
        <v>592716.02</v>
      </c>
      <c r="Z43" s="101">
        <f t="shared" si="135"/>
        <v>925503.8600000001</v>
      </c>
      <c r="AA43" s="101">
        <f t="shared" si="135"/>
        <v>791123.04</v>
      </c>
      <c r="AB43" s="101">
        <f t="shared" si="135"/>
        <v>874726.48</v>
      </c>
      <c r="AC43" s="101">
        <f t="shared" si="135"/>
        <v>1228981.1499999999</v>
      </c>
      <c r="AD43" s="101">
        <f t="shared" si="135"/>
        <v>1099419.72</v>
      </c>
      <c r="AE43" s="101">
        <f t="shared" si="91"/>
        <v>1135337.8508955224</v>
      </c>
      <c r="AF43" s="101">
        <f t="shared" si="83"/>
        <v>1406258.33</v>
      </c>
      <c r="AG43" s="101">
        <f t="shared" ref="AG43:AJ43" si="136">AG86+AG129</f>
        <v>1749985.8699999999</v>
      </c>
      <c r="AH43" s="101">
        <f t="shared" si="136"/>
        <v>1349586.6</v>
      </c>
      <c r="AI43" s="101">
        <f t="shared" si="136"/>
        <v>2684807.36</v>
      </c>
      <c r="AJ43" s="101">
        <f t="shared" si="136"/>
        <v>1712111.7449999999</v>
      </c>
      <c r="AK43" s="101">
        <f t="shared" ref="AK43" si="137">AK86+AK129</f>
        <v>1488937.13</v>
      </c>
      <c r="AL43" s="101">
        <f t="shared" si="83"/>
        <v>363889.10699999996</v>
      </c>
      <c r="AM43" s="101">
        <f t="shared" ref="AM43" si="138">AM86+AM129</f>
        <v>0</v>
      </c>
      <c r="AN43" s="121">
        <f t="shared" si="18"/>
        <v>21932851.652895525</v>
      </c>
      <c r="AP43" s="8"/>
    </row>
    <row r="44" spans="1:42" ht="12.75" customHeight="1" x14ac:dyDescent="0.2">
      <c r="A44" s="20" t="str">
        <f>'Ingreso de Datos 2026'!A55</f>
        <v>FUENTE: reporte mensual Metas Subsidios Asignados DPH a DIFIN</v>
      </c>
    </row>
    <row r="45" spans="1:42" ht="12.75" customHeight="1" x14ac:dyDescent="0.2">
      <c r="A45" s="20" t="str">
        <f>'Ingreso de Datos 2026'!A56</f>
        <v>Publicado el 06-02-2026</v>
      </c>
    </row>
    <row r="49" spans="1:42" ht="12.75" customHeight="1" x14ac:dyDescent="0.2">
      <c r="A49" s="52" t="s">
        <v>48</v>
      </c>
    </row>
    <row r="50" spans="1:42" ht="12.75" customHeight="1" x14ac:dyDescent="0.2">
      <c r="A50" s="158" t="s">
        <v>38</v>
      </c>
      <c r="B50" s="160"/>
      <c r="C50" s="150" t="s">
        <v>4</v>
      </c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2"/>
      <c r="AN50" s="167" t="s">
        <v>5</v>
      </c>
    </row>
    <row r="51" spans="1:42" ht="12.75" customHeight="1" thickBot="1" x14ac:dyDescent="0.25">
      <c r="A51" s="161"/>
      <c r="B51" s="163"/>
      <c r="C51" s="111">
        <v>1990</v>
      </c>
      <c r="D51" s="111">
        <v>1991</v>
      </c>
      <c r="E51" s="111">
        <v>1992</v>
      </c>
      <c r="F51" s="111">
        <v>1993</v>
      </c>
      <c r="G51" s="111">
        <v>1994</v>
      </c>
      <c r="H51" s="111">
        <v>1995</v>
      </c>
      <c r="I51" s="111">
        <v>1996</v>
      </c>
      <c r="J51" s="111">
        <v>1997</v>
      </c>
      <c r="K51" s="111">
        <v>1998</v>
      </c>
      <c r="L51" s="111">
        <v>1999</v>
      </c>
      <c r="M51" s="111">
        <v>2000</v>
      </c>
      <c r="N51" s="111">
        <v>2001</v>
      </c>
      <c r="O51" s="111">
        <v>2002</v>
      </c>
      <c r="P51" s="111">
        <v>2003</v>
      </c>
      <c r="Q51" s="111">
        <v>2004</v>
      </c>
      <c r="R51" s="111">
        <v>2005</v>
      </c>
      <c r="S51" s="111">
        <v>2006</v>
      </c>
      <c r="T51" s="111">
        <v>2007</v>
      </c>
      <c r="U51" s="111">
        <v>2008</v>
      </c>
      <c r="V51" s="111">
        <v>2009</v>
      </c>
      <c r="W51" s="111">
        <v>2010</v>
      </c>
      <c r="X51" s="111">
        <v>2011</v>
      </c>
      <c r="Y51" s="111">
        <v>2012</v>
      </c>
      <c r="Z51" s="111">
        <v>2013</v>
      </c>
      <c r="AA51" s="111">
        <v>2014</v>
      </c>
      <c r="AB51" s="111">
        <v>2015</v>
      </c>
      <c r="AC51" s="111">
        <v>2016</v>
      </c>
      <c r="AD51" s="111">
        <v>2017</v>
      </c>
      <c r="AE51" s="111">
        <v>2018</v>
      </c>
      <c r="AF51" s="111">
        <v>2019</v>
      </c>
      <c r="AG51" s="111">
        <v>2020</v>
      </c>
      <c r="AH51" s="111">
        <v>2021</v>
      </c>
      <c r="AI51" s="111">
        <v>2022</v>
      </c>
      <c r="AJ51" s="114">
        <v>2023</v>
      </c>
      <c r="AK51" s="115">
        <v>2024</v>
      </c>
      <c r="AL51" s="111">
        <v>2025</v>
      </c>
      <c r="AM51" s="117">
        <v>2026</v>
      </c>
      <c r="AN51" s="168"/>
    </row>
    <row r="52" spans="1:42" s="9" customFormat="1" ht="12.75" customHeight="1" x14ac:dyDescent="0.2">
      <c r="A52" s="172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L52" si="139">D55+D57+D59+D61+D63+D65+D69+D71+D73+D75+D77+D79+D81+D83+D85+D67</f>
        <v>52575</v>
      </c>
      <c r="E52" s="50">
        <f t="shared" si="139"/>
        <v>61472</v>
      </c>
      <c r="F52" s="50">
        <f t="shared" si="139"/>
        <v>62208</v>
      </c>
      <c r="G52" s="50">
        <f t="shared" si="139"/>
        <v>66985</v>
      </c>
      <c r="H52" s="50">
        <f t="shared" si="139"/>
        <v>68807</v>
      </c>
      <c r="I52" s="50">
        <f t="shared" si="139"/>
        <v>74021</v>
      </c>
      <c r="J52" s="50">
        <f t="shared" si="139"/>
        <v>64943</v>
      </c>
      <c r="K52" s="50">
        <f t="shared" si="139"/>
        <v>65966</v>
      </c>
      <c r="L52" s="50">
        <f t="shared" si="139"/>
        <v>69903</v>
      </c>
      <c r="M52" s="50">
        <f t="shared" si="139"/>
        <v>66339</v>
      </c>
      <c r="N52" s="50">
        <f t="shared" si="139"/>
        <v>67396</v>
      </c>
      <c r="O52" s="50">
        <f t="shared" si="139"/>
        <v>90775</v>
      </c>
      <c r="P52" s="50">
        <f t="shared" si="139"/>
        <v>89816</v>
      </c>
      <c r="Q52" s="50">
        <f t="shared" si="139"/>
        <v>84179</v>
      </c>
      <c r="R52" s="50">
        <f t="shared" si="139"/>
        <v>115558</v>
      </c>
      <c r="S52" s="50">
        <f t="shared" si="139"/>
        <v>117666</v>
      </c>
      <c r="T52" s="50">
        <f t="shared" si="139"/>
        <v>222113</v>
      </c>
      <c r="U52" s="50">
        <f t="shared" si="139"/>
        <v>155186</v>
      </c>
      <c r="V52" s="50">
        <f t="shared" si="139"/>
        <v>218913</v>
      </c>
      <c r="W52" s="50">
        <f t="shared" si="139"/>
        <v>88435</v>
      </c>
      <c r="X52" s="50">
        <f t="shared" si="139"/>
        <v>115343</v>
      </c>
      <c r="Y52" s="50">
        <f t="shared" si="139"/>
        <v>136490</v>
      </c>
      <c r="Z52" s="50">
        <f t="shared" si="139"/>
        <v>208885</v>
      </c>
      <c r="AA52" s="50">
        <f t="shared" si="139"/>
        <v>176348</v>
      </c>
      <c r="AB52" s="50">
        <f t="shared" si="139"/>
        <v>231488</v>
      </c>
      <c r="AC52" s="50">
        <f t="shared" si="139"/>
        <v>256230</v>
      </c>
      <c r="AD52" s="50">
        <f t="shared" si="139"/>
        <v>242164</v>
      </c>
      <c r="AE52" s="50">
        <f t="shared" si="139"/>
        <v>193481</v>
      </c>
      <c r="AF52" s="50">
        <f t="shared" ref="AF52:AJ52" si="140">AF55+AF57+AF59+AF61+AF63+AF65+AF69+AF71+AF73+AF75+AF77+AF79+AF81+AF83+AF85+AF67</f>
        <v>212470</v>
      </c>
      <c r="AG52" s="50">
        <f t="shared" si="140"/>
        <v>281586</v>
      </c>
      <c r="AH52" s="50">
        <f t="shared" si="140"/>
        <v>288741</v>
      </c>
      <c r="AI52" s="50">
        <f t="shared" si="140"/>
        <v>181618</v>
      </c>
      <c r="AJ52" s="50">
        <f t="shared" si="140"/>
        <v>173548</v>
      </c>
      <c r="AK52" s="50">
        <f t="shared" ref="AK52" si="141">AK55+AK57+AK59+AK61+AK63+AK65+AK69+AK71+AK73+AK75+AK77+AK79+AK81+AK83+AK85+AK67</f>
        <v>168997</v>
      </c>
      <c r="AL52" s="50">
        <f t="shared" si="139"/>
        <v>71164</v>
      </c>
      <c r="AM52" s="116">
        <f t="shared" ref="AM52" si="142">AM55+AM57+AM59+AM61+AM63+AM65+AM69+AM71+AM73+AM75+AM77+AM79+AM81+AM83+AM85+AM67</f>
        <v>137</v>
      </c>
      <c r="AN52" s="124">
        <f>SUM(C52:AM52)</f>
        <v>4893289</v>
      </c>
      <c r="AP52" s="8"/>
    </row>
    <row r="53" spans="1:42" s="9" customFormat="1" ht="12.75" customHeight="1" thickBot="1" x14ac:dyDescent="0.25">
      <c r="A53" s="173"/>
      <c r="B53" s="57" t="s">
        <v>3</v>
      </c>
      <c r="C53" s="51">
        <f>C56+C58+C60+C62+C64+C66+C70+C72+C74+C76+C78+C80+C82+C84+C86+C68</f>
        <v>5924700</v>
      </c>
      <c r="D53" s="51">
        <f t="shared" ref="D53:AL53" si="143">D56+D58+D60+D62+D64+D66+D70+D72+D74+D76+D78+D80+D82+D84+D86+D68</f>
        <v>5932624</v>
      </c>
      <c r="E53" s="51">
        <f t="shared" si="143"/>
        <v>6684853</v>
      </c>
      <c r="F53" s="51">
        <f t="shared" si="143"/>
        <v>6958443</v>
      </c>
      <c r="G53" s="51">
        <f t="shared" si="143"/>
        <v>7468608</v>
      </c>
      <c r="H53" s="51">
        <f t="shared" si="143"/>
        <v>7904750</v>
      </c>
      <c r="I53" s="51">
        <f t="shared" si="143"/>
        <v>8487746</v>
      </c>
      <c r="J53" s="51">
        <f t="shared" si="143"/>
        <v>7958276</v>
      </c>
      <c r="K53" s="51">
        <f t="shared" si="143"/>
        <v>8113332</v>
      </c>
      <c r="L53" s="51">
        <f t="shared" si="143"/>
        <v>8449209</v>
      </c>
      <c r="M53" s="51">
        <f t="shared" si="143"/>
        <v>8170273</v>
      </c>
      <c r="N53" s="51">
        <f t="shared" si="143"/>
        <v>8821970</v>
      </c>
      <c r="O53" s="51">
        <f t="shared" si="143"/>
        <v>11843446</v>
      </c>
      <c r="P53" s="51">
        <f t="shared" si="143"/>
        <v>14539668</v>
      </c>
      <c r="Q53" s="51">
        <f t="shared" si="143"/>
        <v>15221677</v>
      </c>
      <c r="R53" s="51">
        <f t="shared" si="143"/>
        <v>18716122.879999999</v>
      </c>
      <c r="S53" s="51">
        <f t="shared" si="143"/>
        <v>20550951.300000001</v>
      </c>
      <c r="T53" s="51">
        <f t="shared" si="143"/>
        <v>41054373</v>
      </c>
      <c r="U53" s="51">
        <f t="shared" si="143"/>
        <v>33860807.964000002</v>
      </c>
      <c r="V53" s="51">
        <f t="shared" si="143"/>
        <v>61233652.960000001</v>
      </c>
      <c r="W53" s="51">
        <f t="shared" si="143"/>
        <v>24149738.399999999</v>
      </c>
      <c r="X53" s="51">
        <f t="shared" si="143"/>
        <v>30473834</v>
      </c>
      <c r="Y53" s="51">
        <f t="shared" si="143"/>
        <v>34118548.309099995</v>
      </c>
      <c r="Z53" s="51">
        <f t="shared" si="143"/>
        <v>51502118.150000006</v>
      </c>
      <c r="AA53" s="51">
        <f t="shared" si="143"/>
        <v>40010816.994716913</v>
      </c>
      <c r="AB53" s="51">
        <f t="shared" si="143"/>
        <v>64745704.273421586</v>
      </c>
      <c r="AC53" s="51">
        <f t="shared" si="143"/>
        <v>65988177.745814741</v>
      </c>
      <c r="AD53" s="51">
        <f t="shared" si="143"/>
        <v>72929387.137616843</v>
      </c>
      <c r="AE53" s="51">
        <f t="shared" si="143"/>
        <v>57762342.265023626</v>
      </c>
      <c r="AF53" s="51">
        <f t="shared" ref="AF53:AJ53" si="144">AF56+AF58+AF60+AF62+AF64+AF66+AF70+AF72+AF74+AF76+AF78+AF80+AF82+AF84+AF86+AF68</f>
        <v>70962409.064053103</v>
      </c>
      <c r="AG53" s="51">
        <f t="shared" si="144"/>
        <v>80173197.386887461</v>
      </c>
      <c r="AH53" s="51">
        <f t="shared" si="144"/>
        <v>85190576.23286131</v>
      </c>
      <c r="AI53" s="51">
        <f t="shared" si="144"/>
        <v>113863163.2563</v>
      </c>
      <c r="AJ53" s="51">
        <f t="shared" si="144"/>
        <v>109478051.62339999</v>
      </c>
      <c r="AK53" s="51">
        <f t="shared" ref="AK53" si="145">AK56+AK58+AK60+AK62+AK64+AK66+AK70+AK72+AK74+AK76+AK78+AK80+AK82+AK84+AK86+AK68</f>
        <v>115662558.59980001</v>
      </c>
      <c r="AL53" s="51">
        <f t="shared" si="143"/>
        <v>50118854.916799992</v>
      </c>
      <c r="AM53" s="51">
        <f t="shared" ref="AM53" si="146">AM56+AM58+AM60+AM62+AM64+AM66+AM70+AM72+AM74+AM76+AM78+AM80+AM82+AM84+AM86+AM68</f>
        <v>39958</v>
      </c>
      <c r="AN53" s="104">
        <f t="shared" ref="AN53" si="147">SUM(C53:AM53)</f>
        <v>1375064919.4597955</v>
      </c>
      <c r="AP53" s="8"/>
    </row>
    <row r="54" spans="1:42" s="9" customFormat="1" ht="12.75" customHeight="1" x14ac:dyDescent="0.2">
      <c r="A54" s="83"/>
      <c r="AP54" s="8"/>
    </row>
    <row r="55" spans="1:42" s="9" customFormat="1" ht="12.75" customHeight="1" x14ac:dyDescent="0.2">
      <c r="A55" s="170" t="s">
        <v>8</v>
      </c>
      <c r="B55" s="81" t="s">
        <v>0</v>
      </c>
      <c r="C55" s="100">
        <f>AP!D64</f>
        <v>0</v>
      </c>
      <c r="D55" s="100">
        <f>AP!E64</f>
        <v>0</v>
      </c>
      <c r="E55" s="100">
        <f>AP!F64</f>
        <v>0</v>
      </c>
      <c r="F55" s="100">
        <f>AP!G64</f>
        <v>0</v>
      </c>
      <c r="G55" s="100">
        <f>AP!H64</f>
        <v>0</v>
      </c>
      <c r="H55" s="100">
        <f>AP!I64</f>
        <v>0</v>
      </c>
      <c r="I55" s="100">
        <f>AP!J64</f>
        <v>0</v>
      </c>
      <c r="J55" s="100">
        <f>AP!K64</f>
        <v>0</v>
      </c>
      <c r="K55" s="100">
        <f>AP!L64</f>
        <v>0</v>
      </c>
      <c r="L55" s="100">
        <f>AP!M64</f>
        <v>0</v>
      </c>
      <c r="M55" s="100">
        <f>AP!N64</f>
        <v>0</v>
      </c>
      <c r="N55" s="100">
        <f>AP!O64</f>
        <v>0</v>
      </c>
      <c r="O55" s="100">
        <f>AP!P64</f>
        <v>0</v>
      </c>
      <c r="P55" s="100">
        <f>AP!Q64</f>
        <v>0</v>
      </c>
      <c r="Q55" s="100">
        <f>AP!R64</f>
        <v>0</v>
      </c>
      <c r="R55" s="100">
        <f>AP!S64</f>
        <v>0</v>
      </c>
      <c r="S55" s="100">
        <f>AP!T64</f>
        <v>0</v>
      </c>
      <c r="T55" s="100">
        <f>AP!U64</f>
        <v>0</v>
      </c>
      <c r="U55" s="100">
        <f>AP!V64</f>
        <v>1604</v>
      </c>
      <c r="V55" s="100">
        <f>AP!W64</f>
        <v>2015</v>
      </c>
      <c r="W55" s="100">
        <f>AP!X64</f>
        <v>1698</v>
      </c>
      <c r="X55" s="100">
        <f>AP!Y64</f>
        <v>1792</v>
      </c>
      <c r="Y55" s="100">
        <f>AP!Z64</f>
        <v>1393</v>
      </c>
      <c r="Z55" s="100">
        <f>AP!AA64</f>
        <v>1948</v>
      </c>
      <c r="AA55" s="100">
        <f>AP!AB64</f>
        <v>1299</v>
      </c>
      <c r="AB55" s="100">
        <f>AP!AC64</f>
        <v>2657</v>
      </c>
      <c r="AC55" s="100">
        <f>AP!AD64</f>
        <v>2830</v>
      </c>
      <c r="AD55" s="100">
        <f>AP!AE64</f>
        <v>3468</v>
      </c>
      <c r="AE55" s="100">
        <f>AP!AF64</f>
        <v>2724</v>
      </c>
      <c r="AF55" s="100">
        <f>AP!AG64</f>
        <v>3149</v>
      </c>
      <c r="AG55" s="100">
        <f>AP!AH64</f>
        <v>4248</v>
      </c>
      <c r="AH55" s="100">
        <f>AP!AI64</f>
        <v>3553</v>
      </c>
      <c r="AI55" s="100">
        <f>AP!AJ64</f>
        <v>2680</v>
      </c>
      <c r="AJ55" s="100">
        <f>AP!AK64</f>
        <v>2424</v>
      </c>
      <c r="AK55" s="100">
        <f>AP!AL64</f>
        <v>3427</v>
      </c>
      <c r="AL55" s="100">
        <f>AP!AM64</f>
        <v>1456</v>
      </c>
      <c r="AM55" s="100">
        <f>AP!AN64</f>
        <v>0</v>
      </c>
      <c r="AN55" s="120">
        <f t="shared" ref="AN55:AN86" si="148">SUM(C55:AM55)</f>
        <v>44365</v>
      </c>
      <c r="AP55" s="8"/>
    </row>
    <row r="56" spans="1:42" s="9" customFormat="1" ht="12.75" customHeight="1" x14ac:dyDescent="0.2">
      <c r="A56" s="171"/>
      <c r="B56" s="82" t="s">
        <v>3</v>
      </c>
      <c r="C56" s="101">
        <f>AP!D65</f>
        <v>0</v>
      </c>
      <c r="D56" s="101">
        <f>AP!E65</f>
        <v>0</v>
      </c>
      <c r="E56" s="101">
        <f>AP!F65</f>
        <v>0</v>
      </c>
      <c r="F56" s="101">
        <f>AP!G65</f>
        <v>0</v>
      </c>
      <c r="G56" s="101">
        <f>AP!H65</f>
        <v>0</v>
      </c>
      <c r="H56" s="101">
        <f>AP!I65</f>
        <v>0</v>
      </c>
      <c r="I56" s="101">
        <f>AP!J65</f>
        <v>0</v>
      </c>
      <c r="J56" s="101">
        <f>AP!K65</f>
        <v>0</v>
      </c>
      <c r="K56" s="101">
        <f>AP!L65</f>
        <v>0</v>
      </c>
      <c r="L56" s="101">
        <f>AP!M65</f>
        <v>0</v>
      </c>
      <c r="M56" s="101">
        <f>AP!N65</f>
        <v>0</v>
      </c>
      <c r="N56" s="101">
        <f>AP!O65</f>
        <v>0</v>
      </c>
      <c r="O56" s="101">
        <f>AP!P65</f>
        <v>0</v>
      </c>
      <c r="P56" s="101">
        <f>AP!Q65</f>
        <v>0</v>
      </c>
      <c r="Q56" s="101">
        <f>AP!R65</f>
        <v>0</v>
      </c>
      <c r="R56" s="101">
        <f>AP!S65</f>
        <v>0</v>
      </c>
      <c r="S56" s="101">
        <f>AP!T65</f>
        <v>0</v>
      </c>
      <c r="T56" s="101">
        <f>AP!U65</f>
        <v>0</v>
      </c>
      <c r="U56" s="101">
        <f>AP!V65</f>
        <v>587366.5</v>
      </c>
      <c r="V56" s="101">
        <f>AP!W65</f>
        <v>620098.34</v>
      </c>
      <c r="W56" s="101">
        <f>AP!X65</f>
        <v>857454.3</v>
      </c>
      <c r="X56" s="101">
        <f>AP!Y65</f>
        <v>501289</v>
      </c>
      <c r="Y56" s="101">
        <f>AP!Z65</f>
        <v>444361.26909999998</v>
      </c>
      <c r="Z56" s="101">
        <f>AP!AA65</f>
        <v>404006.76</v>
      </c>
      <c r="AA56" s="101">
        <f>AP!AB65</f>
        <v>601850.97399999993</v>
      </c>
      <c r="AB56" s="101">
        <f>AP!AC65</f>
        <v>823617.32260000007</v>
      </c>
      <c r="AC56" s="101">
        <f>AP!AD65</f>
        <v>1478690.8250000002</v>
      </c>
      <c r="AD56" s="101">
        <f>AP!AE65</f>
        <v>1936804.8900000001</v>
      </c>
      <c r="AE56" s="101">
        <f>AP!AF65</f>
        <v>1542697.0526000003</v>
      </c>
      <c r="AF56" s="101">
        <f>AP!AG65</f>
        <v>2242187.855</v>
      </c>
      <c r="AG56" s="101">
        <f>AP!AH65</f>
        <v>2137546.446</v>
      </c>
      <c r="AH56" s="101">
        <f>AP!AI65</f>
        <v>2070881.9417473408</v>
      </c>
      <c r="AI56" s="101">
        <f>AP!AJ65</f>
        <v>2778595.8620000002</v>
      </c>
      <c r="AJ56" s="101">
        <f>AP!AK65</f>
        <v>3766901.7499999995</v>
      </c>
      <c r="AK56" s="101">
        <f>AP!AL65</f>
        <v>3127256.28</v>
      </c>
      <c r="AL56" s="101">
        <f>AP!AM65</f>
        <v>1084724.78</v>
      </c>
      <c r="AM56" s="101">
        <f>AP!AN65</f>
        <v>0</v>
      </c>
      <c r="AN56" s="121">
        <f t="shared" si="148"/>
        <v>27006332.148047347</v>
      </c>
      <c r="AP56" s="8"/>
    </row>
    <row r="57" spans="1:42" s="9" customFormat="1" ht="12.75" customHeight="1" x14ac:dyDescent="0.2">
      <c r="A57" s="170" t="s">
        <v>9</v>
      </c>
      <c r="B57" s="81" t="s">
        <v>0</v>
      </c>
      <c r="C57" s="100">
        <f>TA!D64</f>
        <v>1364</v>
      </c>
      <c r="D57" s="100">
        <f>TA!E64</f>
        <v>1135</v>
      </c>
      <c r="E57" s="100">
        <f>TA!F64</f>
        <v>1499</v>
      </c>
      <c r="F57" s="100">
        <f>TA!G64</f>
        <v>1420</v>
      </c>
      <c r="G57" s="100">
        <f>TA!H64</f>
        <v>1667</v>
      </c>
      <c r="H57" s="100">
        <f>TA!I64</f>
        <v>1810</v>
      </c>
      <c r="I57" s="100">
        <f>TA!J64</f>
        <v>1635</v>
      </c>
      <c r="J57" s="100">
        <f>TA!K64</f>
        <v>1522</v>
      </c>
      <c r="K57" s="100">
        <f>TA!L64</f>
        <v>1495</v>
      </c>
      <c r="L57" s="100">
        <f>TA!M64</f>
        <v>1607</v>
      </c>
      <c r="M57" s="100">
        <f>TA!N64</f>
        <v>908</v>
      </c>
      <c r="N57" s="100">
        <f>TA!O64</f>
        <v>1717</v>
      </c>
      <c r="O57" s="100">
        <f>TA!P64</f>
        <v>1299</v>
      </c>
      <c r="P57" s="100">
        <f>TA!Q64</f>
        <v>2379</v>
      </c>
      <c r="Q57" s="100">
        <f>TA!R64</f>
        <v>3053</v>
      </c>
      <c r="R57" s="100">
        <f>TA!S64</f>
        <v>5355</v>
      </c>
      <c r="S57" s="100">
        <f>TA!T64</f>
        <v>2266</v>
      </c>
      <c r="T57" s="100">
        <f>TA!U64</f>
        <v>6017</v>
      </c>
      <c r="U57" s="100">
        <f>TA!V64</f>
        <v>3264</v>
      </c>
      <c r="V57" s="100">
        <f>TA!W64</f>
        <v>2976</v>
      </c>
      <c r="W57" s="100">
        <f>TA!X64</f>
        <v>1913</v>
      </c>
      <c r="X57" s="100">
        <f>TA!Y64</f>
        <v>2654</v>
      </c>
      <c r="Y57" s="100">
        <f>TA!Z64</f>
        <v>2922</v>
      </c>
      <c r="Z57" s="100">
        <f>TA!AA64</f>
        <v>3697</v>
      </c>
      <c r="AA57" s="100">
        <f>TA!AB64</f>
        <v>1419</v>
      </c>
      <c r="AB57" s="100">
        <f>TA!AC64</f>
        <v>1419</v>
      </c>
      <c r="AC57" s="100">
        <f>TA!AD64</f>
        <v>3015</v>
      </c>
      <c r="AD57" s="100">
        <f>TA!AE64</f>
        <v>3599</v>
      </c>
      <c r="AE57" s="100">
        <f>TA!AF64</f>
        <v>1930</v>
      </c>
      <c r="AF57" s="100">
        <f>TA!AG64</f>
        <v>4274</v>
      </c>
      <c r="AG57" s="100">
        <f>TA!AH64</f>
        <v>7133</v>
      </c>
      <c r="AH57" s="100">
        <f>TA!AI64</f>
        <v>7295</v>
      </c>
      <c r="AI57" s="100">
        <f>TA!AJ64</f>
        <v>4420</v>
      </c>
      <c r="AJ57" s="100">
        <f>TA!AK64</f>
        <v>5455</v>
      </c>
      <c r="AK57" s="100">
        <f>TA!AL64</f>
        <v>2213</v>
      </c>
      <c r="AL57" s="100">
        <f>TA!AM64</f>
        <v>2098</v>
      </c>
      <c r="AM57" s="100">
        <f>TA!AN64</f>
        <v>0</v>
      </c>
      <c r="AN57" s="120">
        <f t="shared" si="148"/>
        <v>99844</v>
      </c>
      <c r="AP57" s="8"/>
    </row>
    <row r="58" spans="1:42" s="9" customFormat="1" ht="12.75" customHeight="1" x14ac:dyDescent="0.2">
      <c r="A58" s="171"/>
      <c r="B58" s="82" t="s">
        <v>3</v>
      </c>
      <c r="C58" s="101">
        <f>TA!D65</f>
        <v>133110</v>
      </c>
      <c r="D58" s="101">
        <f>TA!E65</f>
        <v>112530</v>
      </c>
      <c r="E58" s="101">
        <f>TA!F65</f>
        <v>154470</v>
      </c>
      <c r="F58" s="101">
        <f>TA!G65</f>
        <v>142710</v>
      </c>
      <c r="G58" s="101">
        <f>TA!H65</f>
        <v>174505</v>
      </c>
      <c r="H58" s="101">
        <f>TA!I65</f>
        <v>187307</v>
      </c>
      <c r="I58" s="101">
        <f>TA!J65</f>
        <v>151981</v>
      </c>
      <c r="J58" s="101">
        <f>TA!K65</f>
        <v>159460</v>
      </c>
      <c r="K58" s="101">
        <f>TA!L65</f>
        <v>152071</v>
      </c>
      <c r="L58" s="101">
        <f>TA!M65</f>
        <v>161645</v>
      </c>
      <c r="M58" s="101">
        <f>TA!N65</f>
        <v>97805</v>
      </c>
      <c r="N58" s="101">
        <f>TA!O65</f>
        <v>188825</v>
      </c>
      <c r="O58" s="101">
        <f>TA!P65</f>
        <v>203684</v>
      </c>
      <c r="P58" s="101">
        <f>TA!Q65</f>
        <v>451307</v>
      </c>
      <c r="Q58" s="101">
        <f>TA!R65</f>
        <v>640977</v>
      </c>
      <c r="R58" s="101">
        <f>TA!S65</f>
        <v>1031952</v>
      </c>
      <c r="S58" s="101">
        <f>TA!T65</f>
        <v>538926</v>
      </c>
      <c r="T58" s="101">
        <f>TA!U65</f>
        <v>2072983</v>
      </c>
      <c r="U58" s="101">
        <f>TA!V65</f>
        <v>722910.55</v>
      </c>
      <c r="V58" s="101">
        <f>TA!W65</f>
        <v>881154.59000000008</v>
      </c>
      <c r="W58" s="101">
        <f>TA!X65</f>
        <v>550778.1</v>
      </c>
      <c r="X58" s="101">
        <f>TA!Y65</f>
        <v>841592.8</v>
      </c>
      <c r="Y58" s="101">
        <f>TA!Z65</f>
        <v>774775.47000000009</v>
      </c>
      <c r="Z58" s="101">
        <f>TA!AA65</f>
        <v>1006511.8200000001</v>
      </c>
      <c r="AA58" s="101">
        <f>TA!AB65</f>
        <v>449225.77788824518</v>
      </c>
      <c r="AB58" s="101">
        <f>TA!AC65</f>
        <v>824156.1100000001</v>
      </c>
      <c r="AC58" s="101">
        <f>TA!AD65</f>
        <v>1222913.5299999998</v>
      </c>
      <c r="AD58" s="101">
        <f>TA!AE65</f>
        <v>1600668.7231940238</v>
      </c>
      <c r="AE58" s="101">
        <f>TA!AF65</f>
        <v>991741.77</v>
      </c>
      <c r="AF58" s="101">
        <f>TA!AG65</f>
        <v>3134735.094</v>
      </c>
      <c r="AG58" s="101">
        <f>TA!AH65</f>
        <v>2602883.1999999997</v>
      </c>
      <c r="AH58" s="101">
        <f>TA!AI65</f>
        <v>3020458.3421999998</v>
      </c>
      <c r="AI58" s="101">
        <f>TA!AJ65</f>
        <v>4429412.7530000005</v>
      </c>
      <c r="AJ58" s="101">
        <f>TA!AK65</f>
        <v>4528474.3999999994</v>
      </c>
      <c r="AK58" s="101">
        <f>TA!AL65</f>
        <v>1255841.9989999998</v>
      </c>
      <c r="AL58" s="101">
        <f>TA!AM65</f>
        <v>1798567.1029999999</v>
      </c>
      <c r="AM58" s="101">
        <f>TA!AN65</f>
        <v>0</v>
      </c>
      <c r="AN58" s="121">
        <f t="shared" si="148"/>
        <v>37393050.132282265</v>
      </c>
      <c r="AP58" s="8"/>
    </row>
    <row r="59" spans="1:42" s="9" customFormat="1" ht="12.75" customHeight="1" x14ac:dyDescent="0.2">
      <c r="A59" s="170" t="s">
        <v>10</v>
      </c>
      <c r="B59" s="81" t="s">
        <v>0</v>
      </c>
      <c r="C59" s="100">
        <f>AN!D64</f>
        <v>1178</v>
      </c>
      <c r="D59" s="100">
        <f>AN!E64</f>
        <v>1322</v>
      </c>
      <c r="E59" s="100">
        <f>AN!F64</f>
        <v>1322</v>
      </c>
      <c r="F59" s="100">
        <f>AN!G64</f>
        <v>1265</v>
      </c>
      <c r="G59" s="100">
        <f>AN!H64</f>
        <v>1653</v>
      </c>
      <c r="H59" s="100">
        <f>AN!I64</f>
        <v>1534</v>
      </c>
      <c r="I59" s="100">
        <f>AN!J64</f>
        <v>1616</v>
      </c>
      <c r="J59" s="100">
        <f>AN!K64</f>
        <v>1101</v>
      </c>
      <c r="K59" s="100">
        <f>AN!L64</f>
        <v>854</v>
      </c>
      <c r="L59" s="100">
        <f>AN!M64</f>
        <v>972</v>
      </c>
      <c r="M59" s="100">
        <f>AN!N64</f>
        <v>989</v>
      </c>
      <c r="N59" s="100">
        <f>AN!O64</f>
        <v>682</v>
      </c>
      <c r="O59" s="100">
        <f>AN!P64</f>
        <v>1977</v>
      </c>
      <c r="P59" s="100">
        <f>AN!Q64</f>
        <v>1922</v>
      </c>
      <c r="Q59" s="100">
        <f>AN!R64</f>
        <v>2686</v>
      </c>
      <c r="R59" s="100">
        <f>AN!S64</f>
        <v>2523</v>
      </c>
      <c r="S59" s="100">
        <f>AN!T64</f>
        <v>1988</v>
      </c>
      <c r="T59" s="100">
        <f>AN!U64</f>
        <v>3679</v>
      </c>
      <c r="U59" s="100">
        <f>AN!V64</f>
        <v>9124</v>
      </c>
      <c r="V59" s="100">
        <f>AN!W64</f>
        <v>7579</v>
      </c>
      <c r="W59" s="100">
        <f>AN!X64</f>
        <v>3314</v>
      </c>
      <c r="X59" s="100">
        <f>AN!Y64</f>
        <v>2991</v>
      </c>
      <c r="Y59" s="100">
        <f>AN!Z64</f>
        <v>3139</v>
      </c>
      <c r="Z59" s="100">
        <f>AN!AA64</f>
        <v>4421</v>
      </c>
      <c r="AA59" s="100">
        <f>AN!AB64</f>
        <v>2662</v>
      </c>
      <c r="AB59" s="100">
        <f>AN!AC64</f>
        <v>3735</v>
      </c>
      <c r="AC59" s="100">
        <f>AN!AD64</f>
        <v>4514</v>
      </c>
      <c r="AD59" s="100">
        <f>AN!AE64</f>
        <v>4997</v>
      </c>
      <c r="AE59" s="100">
        <f>AN!AF64</f>
        <v>4662</v>
      </c>
      <c r="AF59" s="100">
        <f>AN!AG64</f>
        <v>4808</v>
      </c>
      <c r="AG59" s="100">
        <f>AN!AH64</f>
        <v>7639</v>
      </c>
      <c r="AH59" s="100">
        <f>AN!AI64</f>
        <v>5029</v>
      </c>
      <c r="AI59" s="100">
        <f>AN!AJ64</f>
        <v>3432</v>
      </c>
      <c r="AJ59" s="100">
        <f>AN!AK64</f>
        <v>7134</v>
      </c>
      <c r="AK59" s="100">
        <f>AN!AL64</f>
        <v>3024</v>
      </c>
      <c r="AL59" s="100">
        <f>AN!AM64</f>
        <v>1672</v>
      </c>
      <c r="AM59" s="100">
        <f>AN!AN64</f>
        <v>0</v>
      </c>
      <c r="AN59" s="120">
        <f t="shared" si="148"/>
        <v>113139</v>
      </c>
      <c r="AP59" s="8"/>
    </row>
    <row r="60" spans="1:42" s="9" customFormat="1" ht="12.75" customHeight="1" x14ac:dyDescent="0.2">
      <c r="A60" s="171"/>
      <c r="B60" s="82" t="s">
        <v>3</v>
      </c>
      <c r="C60" s="101">
        <f>AN!D65</f>
        <v>129120</v>
      </c>
      <c r="D60" s="101">
        <f>AN!E65</f>
        <v>125760</v>
      </c>
      <c r="E60" s="101">
        <f>AN!F65</f>
        <v>130730</v>
      </c>
      <c r="F60" s="101">
        <f>AN!G65</f>
        <v>123027</v>
      </c>
      <c r="G60" s="101">
        <f>AN!H65</f>
        <v>174711</v>
      </c>
      <c r="H60" s="101">
        <f>AN!I65</f>
        <v>171822</v>
      </c>
      <c r="I60" s="101">
        <f>AN!J65</f>
        <v>173315</v>
      </c>
      <c r="J60" s="101">
        <f>AN!K65</f>
        <v>118929</v>
      </c>
      <c r="K60" s="101">
        <f>AN!L65</f>
        <v>84179</v>
      </c>
      <c r="L60" s="101">
        <f>AN!M65</f>
        <v>103119</v>
      </c>
      <c r="M60" s="101">
        <f>AN!N65</f>
        <v>111721</v>
      </c>
      <c r="N60" s="101">
        <f>AN!O65</f>
        <v>86796</v>
      </c>
      <c r="O60" s="101">
        <f>AN!P65</f>
        <v>277776</v>
      </c>
      <c r="P60" s="101">
        <f>AN!Q65</f>
        <v>348137</v>
      </c>
      <c r="Q60" s="101">
        <f>AN!R65</f>
        <v>538623</v>
      </c>
      <c r="R60" s="101">
        <f>AN!S65</f>
        <v>491360</v>
      </c>
      <c r="S60" s="101">
        <f>AN!T65</f>
        <v>275363</v>
      </c>
      <c r="T60" s="101">
        <f>AN!U65</f>
        <v>967089</v>
      </c>
      <c r="U60" s="101">
        <f>AN!V65</f>
        <v>1924955.655</v>
      </c>
      <c r="V60" s="101">
        <f>AN!W65</f>
        <v>2373891.7599999998</v>
      </c>
      <c r="W60" s="101">
        <f>AN!X65</f>
        <v>1157828</v>
      </c>
      <c r="X60" s="101">
        <f>AN!Y65</f>
        <v>801964.7</v>
      </c>
      <c r="Y60" s="101">
        <f>AN!Z65</f>
        <v>918069.64</v>
      </c>
      <c r="Z60" s="101">
        <f>AN!AA65</f>
        <v>853894.11</v>
      </c>
      <c r="AA60" s="101">
        <f>AN!AB65</f>
        <v>858274.77089418133</v>
      </c>
      <c r="AB60" s="101">
        <f>AN!AC65</f>
        <v>1213087.5549635387</v>
      </c>
      <c r="AC60" s="101">
        <f>AN!AD65</f>
        <v>1268308.8899999999</v>
      </c>
      <c r="AD60" s="101">
        <f>AN!AE65</f>
        <v>2672319.8120000004</v>
      </c>
      <c r="AE60" s="101">
        <f>AN!AF65</f>
        <v>2144401.9</v>
      </c>
      <c r="AF60" s="101">
        <f>AN!AG65</f>
        <v>2119433.88</v>
      </c>
      <c r="AG60" s="101">
        <f>AN!AH65</f>
        <v>2187386.3843700006</v>
      </c>
      <c r="AH60" s="101">
        <f>AN!AI65</f>
        <v>2893992.1040000003</v>
      </c>
      <c r="AI60" s="101">
        <f>AN!AJ65</f>
        <v>2703164.0399999996</v>
      </c>
      <c r="AJ60" s="101">
        <f>AN!AK65</f>
        <v>7610330.5180000002</v>
      </c>
      <c r="AK60" s="101">
        <f>AN!AL65</f>
        <v>4010327.49</v>
      </c>
      <c r="AL60" s="101">
        <f>AN!AM65</f>
        <v>1662317.16</v>
      </c>
      <c r="AM60" s="101">
        <f>AN!AN65</f>
        <v>0</v>
      </c>
      <c r="AN60" s="121">
        <f t="shared" si="148"/>
        <v>43805525.369227715</v>
      </c>
      <c r="AP60" s="8"/>
    </row>
    <row r="61" spans="1:42" s="9" customFormat="1" ht="12.75" customHeight="1" x14ac:dyDescent="0.2">
      <c r="A61" s="170" t="s">
        <v>11</v>
      </c>
      <c r="B61" s="81" t="s">
        <v>0</v>
      </c>
      <c r="C61" s="100">
        <f>AT!D64</f>
        <v>721</v>
      </c>
      <c r="D61" s="100">
        <f>AT!E64</f>
        <v>506</v>
      </c>
      <c r="E61" s="100">
        <f>AT!F64</f>
        <v>517</v>
      </c>
      <c r="F61" s="100">
        <f>AT!G64</f>
        <v>545</v>
      </c>
      <c r="G61" s="100">
        <f>AT!H64</f>
        <v>577</v>
      </c>
      <c r="H61" s="100">
        <f>AT!I64</f>
        <v>453</v>
      </c>
      <c r="I61" s="100">
        <f>AT!J64</f>
        <v>658</v>
      </c>
      <c r="J61" s="100">
        <f>AT!K64</f>
        <v>1097</v>
      </c>
      <c r="K61" s="100">
        <f>AT!L64</f>
        <v>447</v>
      </c>
      <c r="L61" s="100">
        <f>AT!M64</f>
        <v>879</v>
      </c>
      <c r="M61" s="100">
        <f>AT!N64</f>
        <v>793</v>
      </c>
      <c r="N61" s="100">
        <f>AT!O64</f>
        <v>1413</v>
      </c>
      <c r="O61" s="100">
        <f>AT!P64</f>
        <v>2460</v>
      </c>
      <c r="P61" s="100">
        <f>AT!Q64</f>
        <v>1470</v>
      </c>
      <c r="Q61" s="100">
        <f>AT!R64</f>
        <v>1996</v>
      </c>
      <c r="R61" s="100">
        <f>AT!S64</f>
        <v>1942</v>
      </c>
      <c r="S61" s="100">
        <f>AT!T64</f>
        <v>2094</v>
      </c>
      <c r="T61" s="100">
        <f>AT!U64</f>
        <v>2752</v>
      </c>
      <c r="U61" s="100">
        <f>AT!V64</f>
        <v>2397</v>
      </c>
      <c r="V61" s="100">
        <f>AT!W64</f>
        <v>2914</v>
      </c>
      <c r="W61" s="100">
        <f>AT!X64</f>
        <v>2022</v>
      </c>
      <c r="X61" s="100">
        <f>AT!Y64</f>
        <v>1587</v>
      </c>
      <c r="Y61" s="100">
        <f>AT!Z64</f>
        <v>1911</v>
      </c>
      <c r="Z61" s="100">
        <f>AT!AA64</f>
        <v>1470</v>
      </c>
      <c r="AA61" s="100">
        <f>AT!AB64</f>
        <v>1124</v>
      </c>
      <c r="AB61" s="100">
        <f>AT!AC64</f>
        <v>2950</v>
      </c>
      <c r="AC61" s="100">
        <f>AT!AD64</f>
        <v>2352</v>
      </c>
      <c r="AD61" s="100">
        <f>AT!AE64</f>
        <v>2032</v>
      </c>
      <c r="AE61" s="100">
        <f>AT!AF64</f>
        <v>2189</v>
      </c>
      <c r="AF61" s="100">
        <f>AT!AG64</f>
        <v>2613</v>
      </c>
      <c r="AG61" s="100">
        <f>AT!AH64</f>
        <v>4681</v>
      </c>
      <c r="AH61" s="100">
        <f>AT!AI64</f>
        <v>4329</v>
      </c>
      <c r="AI61" s="100">
        <f>AT!AJ64</f>
        <v>2683</v>
      </c>
      <c r="AJ61" s="100">
        <f>AT!AK64</f>
        <v>2602</v>
      </c>
      <c r="AK61" s="100">
        <f>AT!AL64</f>
        <v>2760</v>
      </c>
      <c r="AL61" s="100">
        <f>AT!AM64</f>
        <v>1159</v>
      </c>
      <c r="AM61" s="100">
        <f>AT!AN64</f>
        <v>0</v>
      </c>
      <c r="AN61" s="120">
        <f t="shared" si="148"/>
        <v>65095</v>
      </c>
      <c r="AP61" s="8"/>
    </row>
    <row r="62" spans="1:42" s="9" customFormat="1" ht="12.75" customHeight="1" x14ac:dyDescent="0.2">
      <c r="A62" s="171"/>
      <c r="B62" s="82" t="s">
        <v>3</v>
      </c>
      <c r="C62" s="101">
        <f>AT!D65</f>
        <v>65990</v>
      </c>
      <c r="D62" s="101">
        <f>AT!E65</f>
        <v>47800</v>
      </c>
      <c r="E62" s="101">
        <f>AT!F65</f>
        <v>50160</v>
      </c>
      <c r="F62" s="101">
        <f>AT!G65</f>
        <v>49890</v>
      </c>
      <c r="G62" s="101">
        <f>AT!H65</f>
        <v>55065</v>
      </c>
      <c r="H62" s="101">
        <f>AT!I65</f>
        <v>44850</v>
      </c>
      <c r="I62" s="101">
        <f>AT!J65</f>
        <v>65627</v>
      </c>
      <c r="J62" s="101">
        <f>AT!K65</f>
        <v>125020</v>
      </c>
      <c r="K62" s="101">
        <f>AT!L65</f>
        <v>50885</v>
      </c>
      <c r="L62" s="101">
        <f>AT!M65</f>
        <v>77944</v>
      </c>
      <c r="M62" s="101">
        <f>AT!N65</f>
        <v>61471</v>
      </c>
      <c r="N62" s="101">
        <f>AT!O65</f>
        <v>131811</v>
      </c>
      <c r="O62" s="101">
        <f>AT!P65</f>
        <v>272867</v>
      </c>
      <c r="P62" s="101">
        <f>AT!Q65</f>
        <v>217873</v>
      </c>
      <c r="Q62" s="101">
        <f>AT!R65</f>
        <v>370127</v>
      </c>
      <c r="R62" s="101">
        <f>AT!S65</f>
        <v>334951</v>
      </c>
      <c r="S62" s="101">
        <f>AT!T65</f>
        <v>398894</v>
      </c>
      <c r="T62" s="101">
        <f>AT!U65</f>
        <v>636817</v>
      </c>
      <c r="U62" s="101">
        <f>AT!V65</f>
        <v>550341.16999999993</v>
      </c>
      <c r="V62" s="101">
        <f>AT!W65</f>
        <v>943905.86</v>
      </c>
      <c r="W62" s="101">
        <f>AT!X65</f>
        <v>687101</v>
      </c>
      <c r="X62" s="101">
        <f>AT!Y65</f>
        <v>461348.28</v>
      </c>
      <c r="Y62" s="101">
        <f>AT!Z65</f>
        <v>622454.41</v>
      </c>
      <c r="Z62" s="101">
        <f>AT!AA65</f>
        <v>600088.93000000005</v>
      </c>
      <c r="AA62" s="101">
        <f>AT!AB65</f>
        <v>506475.46499999997</v>
      </c>
      <c r="AB62" s="101">
        <f>AT!AC65</f>
        <v>1114386.3477849702</v>
      </c>
      <c r="AC62" s="101">
        <f>AT!AD65</f>
        <v>1228462.5152312282</v>
      </c>
      <c r="AD62" s="101">
        <f>AT!AE65</f>
        <v>1064057.4709814214</v>
      </c>
      <c r="AE62" s="101">
        <f>AT!AF65</f>
        <v>956836.74900000007</v>
      </c>
      <c r="AF62" s="101">
        <f>AT!AG65</f>
        <v>1140503.8920437044</v>
      </c>
      <c r="AG62" s="101">
        <f>AT!AH65</f>
        <v>2256776.2000000002</v>
      </c>
      <c r="AH62" s="101">
        <f>AT!AI65</f>
        <v>2769663.4854999995</v>
      </c>
      <c r="AI62" s="101">
        <f>AT!AJ65</f>
        <v>2860870.3106999998</v>
      </c>
      <c r="AJ62" s="101">
        <f>AT!AK65</f>
        <v>2846888.048</v>
      </c>
      <c r="AK62" s="101">
        <f>AT!AL65</f>
        <v>2263470.6339999996</v>
      </c>
      <c r="AL62" s="101">
        <f>AT!AM65</f>
        <v>892987.15500000003</v>
      </c>
      <c r="AM62" s="101">
        <f>AT!AN65</f>
        <v>0</v>
      </c>
      <c r="AN62" s="121">
        <f t="shared" si="148"/>
        <v>26824659.923241325</v>
      </c>
      <c r="AP62" s="8"/>
    </row>
    <row r="63" spans="1:42" s="9" customFormat="1" ht="12.75" customHeight="1" x14ac:dyDescent="0.2">
      <c r="A63" s="170" t="s">
        <v>12</v>
      </c>
      <c r="B63" s="81" t="s">
        <v>0</v>
      </c>
      <c r="C63" s="100">
        <f>CO!D64</f>
        <v>2210</v>
      </c>
      <c r="D63" s="100">
        <f>CO!E64</f>
        <v>2467</v>
      </c>
      <c r="E63" s="100">
        <f>CO!F64</f>
        <v>3638</v>
      </c>
      <c r="F63" s="100">
        <f>CO!G64</f>
        <v>3915</v>
      </c>
      <c r="G63" s="100">
        <f>CO!H64</f>
        <v>3177</v>
      </c>
      <c r="H63" s="100">
        <f>CO!I64</f>
        <v>3586</v>
      </c>
      <c r="I63" s="100">
        <f>CO!J64</f>
        <v>4447</v>
      </c>
      <c r="J63" s="100">
        <f>CO!K64</f>
        <v>4543</v>
      </c>
      <c r="K63" s="100">
        <f>CO!L64</f>
        <v>6043</v>
      </c>
      <c r="L63" s="100">
        <f>CO!M64</f>
        <v>7000</v>
      </c>
      <c r="M63" s="100">
        <f>CO!N64</f>
        <v>6367</v>
      </c>
      <c r="N63" s="100">
        <f>CO!O64</f>
        <v>4998</v>
      </c>
      <c r="O63" s="100">
        <f>CO!P64</f>
        <v>5480</v>
      </c>
      <c r="P63" s="100">
        <f>CO!Q64</f>
        <v>5952</v>
      </c>
      <c r="Q63" s="100">
        <f>CO!R64</f>
        <v>5661</v>
      </c>
      <c r="R63" s="100">
        <f>CO!S64</f>
        <v>7981</v>
      </c>
      <c r="S63" s="100">
        <f>CO!T64</f>
        <v>3632</v>
      </c>
      <c r="T63" s="100">
        <f>CO!U64</f>
        <v>8510</v>
      </c>
      <c r="U63" s="100">
        <f>CO!V64</f>
        <v>5809</v>
      </c>
      <c r="V63" s="100">
        <f>CO!W64</f>
        <v>8976</v>
      </c>
      <c r="W63" s="100">
        <f>CO!X64</f>
        <v>4974</v>
      </c>
      <c r="X63" s="100">
        <f>CO!Y64</f>
        <v>5097</v>
      </c>
      <c r="Y63" s="100">
        <f>CO!Z64</f>
        <v>5984</v>
      </c>
      <c r="Z63" s="100">
        <f>CO!AA64</f>
        <v>8081</v>
      </c>
      <c r="AA63" s="100">
        <f>CO!AB64</f>
        <v>6779</v>
      </c>
      <c r="AB63" s="100">
        <f>CO!AC64</f>
        <v>8599</v>
      </c>
      <c r="AC63" s="100">
        <f>CO!AD64</f>
        <v>8620</v>
      </c>
      <c r="AD63" s="100">
        <f>CO!AE64</f>
        <v>7028</v>
      </c>
      <c r="AE63" s="100">
        <f>CO!AF64</f>
        <v>5716</v>
      </c>
      <c r="AF63" s="100">
        <f>CO!AG64</f>
        <v>7706</v>
      </c>
      <c r="AG63" s="100">
        <f>CO!AH64</f>
        <v>10962</v>
      </c>
      <c r="AH63" s="100">
        <f>CO!AI64</f>
        <v>9150</v>
      </c>
      <c r="AI63" s="100">
        <f>CO!AJ64</f>
        <v>7187</v>
      </c>
      <c r="AJ63" s="100">
        <f>CO!AK64</f>
        <v>6400</v>
      </c>
      <c r="AK63" s="100">
        <f>CO!AL64</f>
        <v>5985</v>
      </c>
      <c r="AL63" s="100">
        <f>CO!AM64</f>
        <v>3132</v>
      </c>
      <c r="AM63" s="100">
        <f>CO!AN64</f>
        <v>6</v>
      </c>
      <c r="AN63" s="120">
        <f t="shared" si="148"/>
        <v>215798</v>
      </c>
      <c r="AP63" s="8"/>
    </row>
    <row r="64" spans="1:42" s="9" customFormat="1" ht="12.75" customHeight="1" x14ac:dyDescent="0.2">
      <c r="A64" s="171"/>
      <c r="B64" s="82" t="s">
        <v>3</v>
      </c>
      <c r="C64" s="101">
        <f>CO!D65</f>
        <v>248700</v>
      </c>
      <c r="D64" s="101">
        <f>CO!E65</f>
        <v>276670</v>
      </c>
      <c r="E64" s="101">
        <f>CO!F65</f>
        <v>389000</v>
      </c>
      <c r="F64" s="101">
        <f>CO!G65</f>
        <v>426530</v>
      </c>
      <c r="G64" s="101">
        <f>CO!H65</f>
        <v>353184</v>
      </c>
      <c r="H64" s="101">
        <f>CO!I65</f>
        <v>388531</v>
      </c>
      <c r="I64" s="101">
        <f>CO!J65</f>
        <v>507056</v>
      </c>
      <c r="J64" s="101">
        <f>CO!K65</f>
        <v>568084</v>
      </c>
      <c r="K64" s="101">
        <f>CO!L65</f>
        <v>797867</v>
      </c>
      <c r="L64" s="101">
        <f>CO!M65</f>
        <v>941204</v>
      </c>
      <c r="M64" s="101">
        <f>CO!N65</f>
        <v>843929</v>
      </c>
      <c r="N64" s="101">
        <f>CO!O65</f>
        <v>631418</v>
      </c>
      <c r="O64" s="101">
        <f>CO!P65</f>
        <v>738680</v>
      </c>
      <c r="P64" s="101">
        <f>CO!Q65</f>
        <v>927862</v>
      </c>
      <c r="Q64" s="101">
        <f>CO!R65</f>
        <v>1008833</v>
      </c>
      <c r="R64" s="101">
        <f>CO!S65</f>
        <v>1042983</v>
      </c>
      <c r="S64" s="101">
        <f>CO!T65</f>
        <v>602036</v>
      </c>
      <c r="T64" s="101">
        <f>CO!U65</f>
        <v>1370939</v>
      </c>
      <c r="U64" s="101">
        <f>CO!V65</f>
        <v>1234149.48</v>
      </c>
      <c r="V64" s="101">
        <f>CO!W65</f>
        <v>2150047.19</v>
      </c>
      <c r="W64" s="101">
        <f>CO!X65</f>
        <v>1118632</v>
      </c>
      <c r="X64" s="101">
        <f>CO!Y65</f>
        <v>1156512.26</v>
      </c>
      <c r="Y64" s="101">
        <f>CO!Z65</f>
        <v>1554711.85</v>
      </c>
      <c r="Z64" s="101">
        <f>CO!AA65</f>
        <v>2101020.4</v>
      </c>
      <c r="AA64" s="101">
        <f>CO!AB65</f>
        <v>1492148.4195144654</v>
      </c>
      <c r="AB64" s="101">
        <f>CO!AC65</f>
        <v>2543614.5008875164</v>
      </c>
      <c r="AC64" s="101">
        <f>CO!AD65</f>
        <v>3114876.3694172041</v>
      </c>
      <c r="AD64" s="101">
        <f>CO!AE65</f>
        <v>2697503.6155031053</v>
      </c>
      <c r="AE64" s="101">
        <f>CO!AF65</f>
        <v>2106451.1066666665</v>
      </c>
      <c r="AF64" s="101">
        <f>CO!AG65</f>
        <v>2590010.4717380614</v>
      </c>
      <c r="AG64" s="101">
        <f>CO!AH65</f>
        <v>3731399.6199768013</v>
      </c>
      <c r="AH64" s="101">
        <f>CO!AI65</f>
        <v>2878547.3619999988</v>
      </c>
      <c r="AI64" s="101">
        <f>CO!AJ65</f>
        <v>4270973.4728000006</v>
      </c>
      <c r="AJ64" s="101">
        <f>CO!AK65</f>
        <v>4956793.0739999991</v>
      </c>
      <c r="AK64" s="101">
        <f>CO!AL65</f>
        <v>5735620.7760000005</v>
      </c>
      <c r="AL64" s="101">
        <f>CO!AM65</f>
        <v>2503772.1779999998</v>
      </c>
      <c r="AM64" s="101">
        <f>CO!AN65</f>
        <v>2001</v>
      </c>
      <c r="AN64" s="121">
        <f t="shared" si="148"/>
        <v>60002291.146503828</v>
      </c>
      <c r="AP64" s="8"/>
    </row>
    <row r="65" spans="1:42" s="9" customFormat="1" ht="12.75" customHeight="1" x14ac:dyDescent="0.2">
      <c r="A65" s="170" t="s">
        <v>13</v>
      </c>
      <c r="B65" s="81" t="s">
        <v>0</v>
      </c>
      <c r="C65" s="100">
        <f>VA!D64</f>
        <v>4102</v>
      </c>
      <c r="D65" s="100">
        <f>VA!E64</f>
        <v>4940</v>
      </c>
      <c r="E65" s="100">
        <f>VA!F64</f>
        <v>5321</v>
      </c>
      <c r="F65" s="100">
        <f>VA!G64</f>
        <v>5975</v>
      </c>
      <c r="G65" s="100">
        <f>VA!H64</f>
        <v>6345</v>
      </c>
      <c r="H65" s="100">
        <f>VA!I64</f>
        <v>7010</v>
      </c>
      <c r="I65" s="100">
        <f>VA!J64</f>
        <v>7457</v>
      </c>
      <c r="J65" s="100">
        <f>VA!K64</f>
        <v>7039</v>
      </c>
      <c r="K65" s="100">
        <f>VA!L64</f>
        <v>6198</v>
      </c>
      <c r="L65" s="100">
        <f>VA!M64</f>
        <v>7830</v>
      </c>
      <c r="M65" s="100">
        <f>VA!N64</f>
        <v>7588</v>
      </c>
      <c r="N65" s="100">
        <f>VA!O64</f>
        <v>6847</v>
      </c>
      <c r="O65" s="100">
        <f>VA!P64</f>
        <v>10331</v>
      </c>
      <c r="P65" s="100">
        <f>VA!Q64</f>
        <v>8040</v>
      </c>
      <c r="Q65" s="100">
        <f>VA!R64</f>
        <v>8006</v>
      </c>
      <c r="R65" s="100">
        <f>VA!S64</f>
        <v>10858</v>
      </c>
      <c r="S65" s="100">
        <f>VA!T64</f>
        <v>10957</v>
      </c>
      <c r="T65" s="100">
        <f>VA!U64</f>
        <v>19975</v>
      </c>
      <c r="U65" s="100">
        <f>VA!V64</f>
        <v>13127</v>
      </c>
      <c r="V65" s="100">
        <f>VA!W64</f>
        <v>21372</v>
      </c>
      <c r="W65" s="100">
        <f>VA!X64</f>
        <v>6859</v>
      </c>
      <c r="X65" s="100">
        <f>VA!Y64</f>
        <v>9785</v>
      </c>
      <c r="Y65" s="100">
        <f>VA!Z64</f>
        <v>12510</v>
      </c>
      <c r="Z65" s="100">
        <f>VA!AA64</f>
        <v>21105</v>
      </c>
      <c r="AA65" s="100">
        <f>VA!AB64</f>
        <v>16166</v>
      </c>
      <c r="AB65" s="100">
        <f>VA!AC64</f>
        <v>24647</v>
      </c>
      <c r="AC65" s="100">
        <f>VA!AD64</f>
        <v>26161</v>
      </c>
      <c r="AD65" s="100">
        <f>VA!AE64</f>
        <v>24374</v>
      </c>
      <c r="AE65" s="100">
        <f>VA!AF64</f>
        <v>20635</v>
      </c>
      <c r="AF65" s="100">
        <f>VA!AG64</f>
        <v>24890</v>
      </c>
      <c r="AG65" s="100">
        <f>VA!AH64</f>
        <v>32704</v>
      </c>
      <c r="AH65" s="100">
        <f>VA!AI64</f>
        <v>28002</v>
      </c>
      <c r="AI65" s="100">
        <f>VA!AJ64</f>
        <v>15232</v>
      </c>
      <c r="AJ65" s="100">
        <f>VA!AK64</f>
        <v>17497</v>
      </c>
      <c r="AK65" s="100">
        <f>VA!AL64</f>
        <v>18917</v>
      </c>
      <c r="AL65" s="100">
        <f>VA!AM64</f>
        <v>10257</v>
      </c>
      <c r="AM65" s="100">
        <f>VA!AN64</f>
        <v>8</v>
      </c>
      <c r="AN65" s="120">
        <f t="shared" si="148"/>
        <v>489067</v>
      </c>
      <c r="AP65" s="8"/>
    </row>
    <row r="66" spans="1:42" s="9" customFormat="1" ht="12.75" customHeight="1" x14ac:dyDescent="0.2">
      <c r="A66" s="171"/>
      <c r="B66" s="82" t="s">
        <v>3</v>
      </c>
      <c r="C66" s="101">
        <f>VA!D65</f>
        <v>439290</v>
      </c>
      <c r="D66" s="101">
        <f>VA!E65</f>
        <v>544930</v>
      </c>
      <c r="E66" s="101">
        <f>VA!F65</f>
        <v>586165</v>
      </c>
      <c r="F66" s="101">
        <f>VA!G65</f>
        <v>650312</v>
      </c>
      <c r="G66" s="101">
        <f>VA!H65</f>
        <v>700583</v>
      </c>
      <c r="H66" s="101">
        <f>VA!I65</f>
        <v>803448</v>
      </c>
      <c r="I66" s="101">
        <f>VA!J65</f>
        <v>853372</v>
      </c>
      <c r="J66" s="101">
        <f>VA!K65</f>
        <v>824075</v>
      </c>
      <c r="K66" s="101">
        <f>VA!L65</f>
        <v>712096</v>
      </c>
      <c r="L66" s="101">
        <f>VA!M65</f>
        <v>920870</v>
      </c>
      <c r="M66" s="101">
        <f>VA!N65</f>
        <v>878476</v>
      </c>
      <c r="N66" s="101">
        <f>VA!O65</f>
        <v>892167</v>
      </c>
      <c r="O66" s="101">
        <f>VA!P65</f>
        <v>1255311</v>
      </c>
      <c r="P66" s="101">
        <f>VA!Q65</f>
        <v>1216779</v>
      </c>
      <c r="Q66" s="101">
        <f>VA!R65</f>
        <v>1224193</v>
      </c>
      <c r="R66" s="101">
        <f>VA!S65</f>
        <v>1810279</v>
      </c>
      <c r="S66" s="101">
        <f>VA!T65</f>
        <v>1847376.3</v>
      </c>
      <c r="T66" s="101">
        <f>VA!U65</f>
        <v>4226686</v>
      </c>
      <c r="U66" s="101">
        <f>VA!V65</f>
        <v>3052723.5500000003</v>
      </c>
      <c r="V66" s="101">
        <f>VA!W65</f>
        <v>6637922.7699999996</v>
      </c>
      <c r="W66" s="101">
        <f>VA!X65</f>
        <v>1798391.5</v>
      </c>
      <c r="X66" s="101">
        <f>VA!Y65</f>
        <v>3291274.65</v>
      </c>
      <c r="Y66" s="101">
        <f>VA!Z65</f>
        <v>3427542.2399999998</v>
      </c>
      <c r="Z66" s="101">
        <f>VA!AA65</f>
        <v>5410904.1299999999</v>
      </c>
      <c r="AA66" s="101">
        <f>VA!AB65</f>
        <v>3776866.3411916373</v>
      </c>
      <c r="AB66" s="101">
        <f>VA!AC65</f>
        <v>6560714.4566019708</v>
      </c>
      <c r="AC66" s="101">
        <f>VA!AD65</f>
        <v>6369579.6973410025</v>
      </c>
      <c r="AD66" s="101">
        <f>VA!AE65</f>
        <v>6944134.5528854486</v>
      </c>
      <c r="AE66" s="101">
        <f>VA!AF65</f>
        <v>5764394.0082981437</v>
      </c>
      <c r="AF66" s="101">
        <f>VA!AG65</f>
        <v>7323960.6813047538</v>
      </c>
      <c r="AG66" s="101">
        <f>VA!AH65</f>
        <v>9781878.7030000016</v>
      </c>
      <c r="AH66" s="101">
        <f>VA!AI65</f>
        <v>7297181.5014254153</v>
      </c>
      <c r="AI66" s="101">
        <f>VA!AJ65</f>
        <v>9326599.159</v>
      </c>
      <c r="AJ66" s="101">
        <f>VA!AK65</f>
        <v>9741389.7990000006</v>
      </c>
      <c r="AK66" s="101">
        <f>VA!AL65</f>
        <v>14265360.8608</v>
      </c>
      <c r="AL66" s="101">
        <f>VA!AM65</f>
        <v>4440168.2105</v>
      </c>
      <c r="AM66" s="101">
        <f>VA!AN65</f>
        <v>2264</v>
      </c>
      <c r="AN66" s="121">
        <f t="shared" si="148"/>
        <v>135599659.11134836</v>
      </c>
      <c r="AP66" s="8"/>
    </row>
    <row r="67" spans="1:42" s="9" customFormat="1" ht="12.75" customHeight="1" x14ac:dyDescent="0.2">
      <c r="A67" s="170" t="s">
        <v>21</v>
      </c>
      <c r="B67" s="81" t="s">
        <v>0</v>
      </c>
      <c r="C67" s="100">
        <f>RM!D64</f>
        <v>23753</v>
      </c>
      <c r="D67" s="100">
        <f>RM!E64</f>
        <v>21331</v>
      </c>
      <c r="E67" s="100">
        <f>RM!F64</f>
        <v>27248</v>
      </c>
      <c r="F67" s="100">
        <f>RM!G64</f>
        <v>22725</v>
      </c>
      <c r="G67" s="100">
        <f>RM!H64</f>
        <v>28479</v>
      </c>
      <c r="H67" s="100">
        <f>RM!I64</f>
        <v>29845</v>
      </c>
      <c r="I67" s="100">
        <f>RM!J64</f>
        <v>26482</v>
      </c>
      <c r="J67" s="100">
        <f>RM!K64</f>
        <v>21399</v>
      </c>
      <c r="K67" s="100">
        <f>RM!L64</f>
        <v>21980</v>
      </c>
      <c r="L67" s="100">
        <f>RM!M64</f>
        <v>23542</v>
      </c>
      <c r="M67" s="100">
        <f>RM!N64</f>
        <v>22408</v>
      </c>
      <c r="N67" s="100">
        <f>RM!O64</f>
        <v>19126</v>
      </c>
      <c r="O67" s="100">
        <f>RM!P64</f>
        <v>24813</v>
      </c>
      <c r="P67" s="100">
        <f>RM!Q64</f>
        <v>26475</v>
      </c>
      <c r="Q67" s="100">
        <f>RM!R64</f>
        <v>20165</v>
      </c>
      <c r="R67" s="100">
        <f>RM!S64</f>
        <v>29458</v>
      </c>
      <c r="S67" s="100">
        <f>RM!T64</f>
        <v>31221</v>
      </c>
      <c r="T67" s="100">
        <f>RM!U64</f>
        <v>60209</v>
      </c>
      <c r="U67" s="100">
        <f>RM!V64</f>
        <v>52842</v>
      </c>
      <c r="V67" s="100">
        <f>RM!W64</f>
        <v>73391</v>
      </c>
      <c r="W67" s="100">
        <f>RM!X64</f>
        <v>27370</v>
      </c>
      <c r="X67" s="100">
        <f>RM!Y64</f>
        <v>38007</v>
      </c>
      <c r="Y67" s="100">
        <f>RM!Z64</f>
        <v>44285</v>
      </c>
      <c r="Z67" s="100">
        <f>RM!AA64</f>
        <v>64780</v>
      </c>
      <c r="AA67" s="100">
        <f>RM!AB64</f>
        <v>54301</v>
      </c>
      <c r="AB67" s="100">
        <f>RM!AC64</f>
        <v>66989</v>
      </c>
      <c r="AC67" s="100">
        <f>RM!AD64</f>
        <v>78940</v>
      </c>
      <c r="AD67" s="100">
        <f>RM!AE64</f>
        <v>71588</v>
      </c>
      <c r="AE67" s="100">
        <f>RM!AF64</f>
        <v>61038</v>
      </c>
      <c r="AF67" s="100">
        <f>RM!AG64</f>
        <v>55099</v>
      </c>
      <c r="AG67" s="100">
        <f>RM!AH64</f>
        <v>86394</v>
      </c>
      <c r="AH67" s="100">
        <f>RM!AI64</f>
        <v>103061</v>
      </c>
      <c r="AI67" s="100">
        <f>RM!AJ64</f>
        <v>55070</v>
      </c>
      <c r="AJ67" s="100">
        <f>RM!AK64</f>
        <v>48226</v>
      </c>
      <c r="AK67" s="100">
        <f>RM!AL64</f>
        <v>53326</v>
      </c>
      <c r="AL67" s="100">
        <f>RM!AM64</f>
        <v>17650</v>
      </c>
      <c r="AM67" s="100">
        <f>RM!AN64</f>
        <v>82</v>
      </c>
      <c r="AN67" s="120">
        <f t="shared" si="148"/>
        <v>1533098</v>
      </c>
      <c r="AP67" s="8"/>
    </row>
    <row r="68" spans="1:42" s="9" customFormat="1" ht="12.75" customHeight="1" x14ac:dyDescent="0.2">
      <c r="A68" s="171"/>
      <c r="B68" s="82" t="s">
        <v>3</v>
      </c>
      <c r="C68" s="101">
        <f>RM!D65</f>
        <v>2866360</v>
      </c>
      <c r="D68" s="101">
        <f>RM!E65</f>
        <v>2490400</v>
      </c>
      <c r="E68" s="101">
        <f>RM!F65</f>
        <v>2941290</v>
      </c>
      <c r="F68" s="101">
        <f>RM!G65</f>
        <v>2653126</v>
      </c>
      <c r="G68" s="101">
        <f>RM!H65</f>
        <v>3144283</v>
      </c>
      <c r="H68" s="101">
        <f>RM!I65</f>
        <v>3503668</v>
      </c>
      <c r="I68" s="101">
        <f>RM!J65</f>
        <v>3035459</v>
      </c>
      <c r="J68" s="101">
        <f>RM!K65</f>
        <v>2699243</v>
      </c>
      <c r="K68" s="101">
        <f>RM!L65</f>
        <v>2709774</v>
      </c>
      <c r="L68" s="101">
        <f>RM!M65</f>
        <v>2709627</v>
      </c>
      <c r="M68" s="101">
        <f>RM!N65</f>
        <v>2777783</v>
      </c>
      <c r="N68" s="101">
        <f>RM!O65</f>
        <v>2498773</v>
      </c>
      <c r="O68" s="101">
        <f>RM!P65</f>
        <v>2912504</v>
      </c>
      <c r="P68" s="101">
        <f>RM!Q65</f>
        <v>4120200</v>
      </c>
      <c r="Q68" s="101">
        <f>RM!R65</f>
        <v>3396105</v>
      </c>
      <c r="R68" s="101">
        <f>RM!S65</f>
        <v>5075659.88</v>
      </c>
      <c r="S68" s="101">
        <f>RM!T65</f>
        <v>4919823</v>
      </c>
      <c r="T68" s="101">
        <f>RM!U65</f>
        <v>12325342</v>
      </c>
      <c r="U68" s="101">
        <f>RM!V65</f>
        <v>11310963.409</v>
      </c>
      <c r="V68" s="101">
        <f>RM!W65</f>
        <v>20637425.399999999</v>
      </c>
      <c r="W68" s="101">
        <f>RM!X65</f>
        <v>8216162</v>
      </c>
      <c r="X68" s="101">
        <f>RM!Y65</f>
        <v>10662667.969999999</v>
      </c>
      <c r="Y68" s="101">
        <f>RM!Z65</f>
        <v>12629266.639999999</v>
      </c>
      <c r="Z68" s="101">
        <f>RM!AA65</f>
        <v>16672053.370000001</v>
      </c>
      <c r="AA68" s="101">
        <f>RM!AB65</f>
        <v>11574483.429602344</v>
      </c>
      <c r="AB68" s="101">
        <f>RM!AC65</f>
        <v>15773190.549984008</v>
      </c>
      <c r="AC68" s="101">
        <f>RM!AD65</f>
        <v>15588575.780826522</v>
      </c>
      <c r="AD68" s="101">
        <f>RM!AE65</f>
        <v>16477313.421055658</v>
      </c>
      <c r="AE68" s="101">
        <f>RM!AF65</f>
        <v>14586793.697379453</v>
      </c>
      <c r="AF68" s="101">
        <f>RM!AG65</f>
        <v>14673783.229492735</v>
      </c>
      <c r="AG68" s="101">
        <f>RM!AH65</f>
        <v>17089287.721590433</v>
      </c>
      <c r="AH68" s="101">
        <f>RM!AI65</f>
        <v>25902990.685088545</v>
      </c>
      <c r="AI68" s="101">
        <f>RM!AJ65</f>
        <v>32639828.419</v>
      </c>
      <c r="AJ68" s="101">
        <f>RM!AK65</f>
        <v>28176031.691599999</v>
      </c>
      <c r="AK68" s="101">
        <f>RM!AL65</f>
        <v>31529044.879999995</v>
      </c>
      <c r="AL68" s="101">
        <f>RM!AM65</f>
        <v>9942501.5485999994</v>
      </c>
      <c r="AM68" s="101">
        <f>RM!AN65</f>
        <v>23083</v>
      </c>
      <c r="AN68" s="121">
        <f>SUM(C68:AM68)</f>
        <v>380884866.72321975</v>
      </c>
      <c r="AP68" s="8"/>
    </row>
    <row r="69" spans="1:42" s="9" customFormat="1" ht="12.75" customHeight="1" x14ac:dyDescent="0.2">
      <c r="A69" s="170" t="s">
        <v>14</v>
      </c>
      <c r="B69" s="81" t="s">
        <v>0</v>
      </c>
      <c r="C69" s="100">
        <f>OH!D64</f>
        <v>3414</v>
      </c>
      <c r="D69" s="100">
        <f>OH!E64</f>
        <v>4318</v>
      </c>
      <c r="E69" s="100">
        <f>OH!F64</f>
        <v>5095</v>
      </c>
      <c r="F69" s="100">
        <f>OH!G64</f>
        <v>5604</v>
      </c>
      <c r="G69" s="100">
        <f>OH!H64</f>
        <v>5103</v>
      </c>
      <c r="H69" s="100">
        <f>OH!I64</f>
        <v>4367</v>
      </c>
      <c r="I69" s="100">
        <f>OH!J64</f>
        <v>5029</v>
      </c>
      <c r="J69" s="100">
        <f>OH!K64</f>
        <v>4437</v>
      </c>
      <c r="K69" s="100">
        <f>OH!L64</f>
        <v>5575</v>
      </c>
      <c r="L69" s="100">
        <f>OH!M64</f>
        <v>5471</v>
      </c>
      <c r="M69" s="100">
        <f>OH!N64</f>
        <v>4905</v>
      </c>
      <c r="N69" s="100">
        <f>OH!O64</f>
        <v>6203</v>
      </c>
      <c r="O69" s="100">
        <f>OH!P64</f>
        <v>7079</v>
      </c>
      <c r="P69" s="100">
        <f>OH!Q64</f>
        <v>6004</v>
      </c>
      <c r="Q69" s="100">
        <f>OH!R64</f>
        <v>5962</v>
      </c>
      <c r="R69" s="100">
        <f>OH!S64</f>
        <v>8255</v>
      </c>
      <c r="S69" s="100">
        <f>OH!T64</f>
        <v>6277</v>
      </c>
      <c r="T69" s="100">
        <f>OH!U64</f>
        <v>12551</v>
      </c>
      <c r="U69" s="100">
        <f>OH!V64</f>
        <v>5627</v>
      </c>
      <c r="V69" s="100">
        <f>OH!W64</f>
        <v>9797</v>
      </c>
      <c r="W69" s="100">
        <f>OH!X64</f>
        <v>3312</v>
      </c>
      <c r="X69" s="100">
        <f>OH!Y64</f>
        <v>4841</v>
      </c>
      <c r="Y69" s="100">
        <f>OH!Z64</f>
        <v>5971</v>
      </c>
      <c r="Z69" s="100">
        <f>OH!AA64</f>
        <v>9495</v>
      </c>
      <c r="AA69" s="100">
        <f>OH!AB64</f>
        <v>7886</v>
      </c>
      <c r="AB69" s="100">
        <f>OH!AC64</f>
        <v>14049</v>
      </c>
      <c r="AC69" s="100">
        <f>OH!AD64</f>
        <v>13758</v>
      </c>
      <c r="AD69" s="100">
        <f>OH!AE64</f>
        <v>11851</v>
      </c>
      <c r="AE69" s="100">
        <f>OH!AF64</f>
        <v>10985</v>
      </c>
      <c r="AF69" s="100">
        <f>OH!AG64</f>
        <v>11986</v>
      </c>
      <c r="AG69" s="100">
        <f>OH!AH64</f>
        <v>15641</v>
      </c>
      <c r="AH69" s="100">
        <f>OH!AI64</f>
        <v>11878</v>
      </c>
      <c r="AI69" s="100">
        <f>OH!AJ64</f>
        <v>11086</v>
      </c>
      <c r="AJ69" s="100">
        <f>OH!AK64</f>
        <v>10322</v>
      </c>
      <c r="AK69" s="100">
        <f>OH!AL64</f>
        <v>7758</v>
      </c>
      <c r="AL69" s="100">
        <f>OH!AM64</f>
        <v>4036</v>
      </c>
      <c r="AM69" s="100">
        <f>OH!AN64</f>
        <v>12</v>
      </c>
      <c r="AN69" s="120">
        <f t="shared" si="148"/>
        <v>275940</v>
      </c>
      <c r="AP69" s="8"/>
    </row>
    <row r="70" spans="1:42" s="9" customFormat="1" ht="12.75" customHeight="1" x14ac:dyDescent="0.2">
      <c r="A70" s="171"/>
      <c r="B70" s="82" t="s">
        <v>3</v>
      </c>
      <c r="C70" s="101">
        <f>OH!D65</f>
        <v>393050</v>
      </c>
      <c r="D70" s="101">
        <f>OH!E65</f>
        <v>492680</v>
      </c>
      <c r="E70" s="101">
        <f>OH!F65</f>
        <v>553670</v>
      </c>
      <c r="F70" s="101">
        <f>OH!G65</f>
        <v>644750</v>
      </c>
      <c r="G70" s="101">
        <f>OH!H65</f>
        <v>579083</v>
      </c>
      <c r="H70" s="101">
        <f>OH!I65</f>
        <v>484920</v>
      </c>
      <c r="I70" s="101">
        <f>OH!J65</f>
        <v>568117</v>
      </c>
      <c r="J70" s="101">
        <f>OH!K65</f>
        <v>522920</v>
      </c>
      <c r="K70" s="101">
        <f>OH!L65</f>
        <v>663427</v>
      </c>
      <c r="L70" s="101">
        <f>OH!M65</f>
        <v>694890</v>
      </c>
      <c r="M70" s="101">
        <f>OH!N65</f>
        <v>653559</v>
      </c>
      <c r="N70" s="101">
        <f>OH!O65</f>
        <v>803920</v>
      </c>
      <c r="O70" s="101">
        <f>OH!P65</f>
        <v>879059</v>
      </c>
      <c r="P70" s="101">
        <f>OH!Q65</f>
        <v>863257</v>
      </c>
      <c r="Q70" s="101">
        <f>OH!R65</f>
        <v>991936</v>
      </c>
      <c r="R70" s="101">
        <f>OH!S65</f>
        <v>1262256</v>
      </c>
      <c r="S70" s="101">
        <f>OH!T65</f>
        <v>869530</v>
      </c>
      <c r="T70" s="101">
        <f>OH!U65</f>
        <v>2903048</v>
      </c>
      <c r="U70" s="101">
        <f>OH!V65</f>
        <v>983670.11</v>
      </c>
      <c r="V70" s="101">
        <f>OH!W65</f>
        <v>3348775.34</v>
      </c>
      <c r="W70" s="101">
        <f>OH!X65</f>
        <v>1179140.1000000001</v>
      </c>
      <c r="X70" s="101">
        <f>OH!Y65</f>
        <v>1655061.78</v>
      </c>
      <c r="Y70" s="101">
        <f>OH!Z65</f>
        <v>1913093.3800000001</v>
      </c>
      <c r="Z70" s="101">
        <f>OH!AA65</f>
        <v>3150843.05</v>
      </c>
      <c r="AA70" s="101">
        <f>OH!AB65</f>
        <v>2112650.3156222305</v>
      </c>
      <c r="AB70" s="101">
        <f>OH!AC65</f>
        <v>5099334.18</v>
      </c>
      <c r="AC70" s="101">
        <f>OH!AD65</f>
        <v>4710127.8279999997</v>
      </c>
      <c r="AD70" s="101">
        <f>OH!AE65</f>
        <v>4187783.3709999998</v>
      </c>
      <c r="AE70" s="101">
        <f>OH!AF65</f>
        <v>2930814.5949999993</v>
      </c>
      <c r="AF70" s="101">
        <f>OH!AG65</f>
        <v>3629394.6730000004</v>
      </c>
      <c r="AG70" s="101">
        <f>OH!AH65</f>
        <v>4403656.5330000008</v>
      </c>
      <c r="AH70" s="101">
        <f>OH!AI65</f>
        <v>3600156.5595</v>
      </c>
      <c r="AI70" s="101">
        <f>OH!AJ65</f>
        <v>6148302.0200000014</v>
      </c>
      <c r="AJ70" s="101">
        <f>OH!AK65</f>
        <v>4544356.4649999989</v>
      </c>
      <c r="AK70" s="101">
        <f>OH!AL65</f>
        <v>4235852.18</v>
      </c>
      <c r="AL70" s="101">
        <f>OH!AM65</f>
        <v>2324568.9</v>
      </c>
      <c r="AM70" s="101">
        <f>OH!AN65</f>
        <v>3587</v>
      </c>
      <c r="AN70" s="121">
        <f t="shared" si="148"/>
        <v>74985240.380122244</v>
      </c>
      <c r="AP70" s="8"/>
    </row>
    <row r="71" spans="1:42" s="9" customFormat="1" ht="12.75" customHeight="1" x14ac:dyDescent="0.2">
      <c r="A71" s="170" t="s">
        <v>15</v>
      </c>
      <c r="B71" s="81" t="s">
        <v>0</v>
      </c>
      <c r="C71" s="100">
        <f>MA!D64</f>
        <v>3655</v>
      </c>
      <c r="D71" s="100">
        <f>MA!E64</f>
        <v>4144</v>
      </c>
      <c r="E71" s="100">
        <f>MA!F64</f>
        <v>4789</v>
      </c>
      <c r="F71" s="100">
        <f>MA!G64</f>
        <v>5840</v>
      </c>
      <c r="G71" s="100">
        <f>MA!H64</f>
        <v>4192</v>
      </c>
      <c r="H71" s="100">
        <f>MA!I64</f>
        <v>4925</v>
      </c>
      <c r="I71" s="100">
        <f>MA!J64</f>
        <v>6003</v>
      </c>
      <c r="J71" s="100">
        <f>MA!K64</f>
        <v>5680</v>
      </c>
      <c r="K71" s="100">
        <f>MA!L64</f>
        <v>6028</v>
      </c>
      <c r="L71" s="100">
        <f>MA!M64</f>
        <v>6068</v>
      </c>
      <c r="M71" s="100">
        <f>MA!N64</f>
        <v>5727</v>
      </c>
      <c r="N71" s="100">
        <f>MA!O64</f>
        <v>6524</v>
      </c>
      <c r="O71" s="100">
        <f>MA!P64</f>
        <v>10249</v>
      </c>
      <c r="P71" s="100">
        <f>MA!Q64</f>
        <v>11410</v>
      </c>
      <c r="Q71" s="100">
        <f>MA!R64</f>
        <v>9823</v>
      </c>
      <c r="R71" s="100">
        <f>MA!S64</f>
        <v>12777</v>
      </c>
      <c r="S71" s="100">
        <f>MA!T64</f>
        <v>15992</v>
      </c>
      <c r="T71" s="100">
        <f>MA!U64</f>
        <v>29347</v>
      </c>
      <c r="U71" s="100">
        <f>MA!V64</f>
        <v>15117</v>
      </c>
      <c r="V71" s="100">
        <f>MA!W64</f>
        <v>17612</v>
      </c>
      <c r="W71" s="100">
        <f>MA!X64</f>
        <v>7394</v>
      </c>
      <c r="X71" s="100">
        <f>MA!Y64</f>
        <v>7267</v>
      </c>
      <c r="Y71" s="100">
        <f>MA!Z64</f>
        <v>11029</v>
      </c>
      <c r="Z71" s="100">
        <f>MA!AA64</f>
        <v>21884</v>
      </c>
      <c r="AA71" s="100">
        <f>MA!AB64</f>
        <v>18286</v>
      </c>
      <c r="AB71" s="100">
        <f>MA!AC64</f>
        <v>24507</v>
      </c>
      <c r="AC71" s="100">
        <f>MA!AD64</f>
        <v>25653</v>
      </c>
      <c r="AD71" s="100">
        <f>MA!AE64</f>
        <v>22967</v>
      </c>
      <c r="AE71" s="100">
        <f>MA!AF64</f>
        <v>19443</v>
      </c>
      <c r="AF71" s="100">
        <f>MA!AG64</f>
        <v>22915</v>
      </c>
      <c r="AG71" s="100">
        <f>MA!AH64</f>
        <v>21615</v>
      </c>
      <c r="AH71" s="100">
        <f>MA!AI64</f>
        <v>24796</v>
      </c>
      <c r="AI71" s="100">
        <f>MA!AJ64</f>
        <v>17273</v>
      </c>
      <c r="AJ71" s="100">
        <f>MA!AK64</f>
        <v>16147</v>
      </c>
      <c r="AK71" s="100">
        <f>MA!AL64</f>
        <v>16590</v>
      </c>
      <c r="AL71" s="100">
        <f>MA!AM64</f>
        <v>6335</v>
      </c>
      <c r="AM71" s="100">
        <f>MA!AN64</f>
        <v>22</v>
      </c>
      <c r="AN71" s="120">
        <f t="shared" si="148"/>
        <v>470025</v>
      </c>
      <c r="AP71" s="8"/>
    </row>
    <row r="72" spans="1:42" s="9" customFormat="1" ht="12.75" customHeight="1" x14ac:dyDescent="0.2">
      <c r="A72" s="171"/>
      <c r="B72" s="82" t="s">
        <v>3</v>
      </c>
      <c r="C72" s="101">
        <f>MA!D65</f>
        <v>419730</v>
      </c>
      <c r="D72" s="101">
        <f>MA!E65</f>
        <v>467986</v>
      </c>
      <c r="E72" s="101">
        <f>MA!F65</f>
        <v>543065</v>
      </c>
      <c r="F72" s="101">
        <f>MA!G65</f>
        <v>667599</v>
      </c>
      <c r="G72" s="101">
        <f>MA!H65</f>
        <v>495984</v>
      </c>
      <c r="H72" s="101">
        <f>MA!I65</f>
        <v>553505</v>
      </c>
      <c r="I72" s="101">
        <f>MA!J65</f>
        <v>682725</v>
      </c>
      <c r="J72" s="101">
        <f>MA!K65</f>
        <v>657482</v>
      </c>
      <c r="K72" s="101">
        <f>MA!L65</f>
        <v>707634</v>
      </c>
      <c r="L72" s="101">
        <f>MA!M65</f>
        <v>699161</v>
      </c>
      <c r="M72" s="101">
        <f>MA!N65</f>
        <v>653294</v>
      </c>
      <c r="N72" s="101">
        <f>MA!O65</f>
        <v>762197</v>
      </c>
      <c r="O72" s="101">
        <f>MA!P65</f>
        <v>1192925</v>
      </c>
      <c r="P72" s="101">
        <f>MA!Q65</f>
        <v>1714976</v>
      </c>
      <c r="Q72" s="101">
        <f>MA!R65</f>
        <v>1758214</v>
      </c>
      <c r="R72" s="101">
        <f>MA!S65</f>
        <v>1739334</v>
      </c>
      <c r="S72" s="101">
        <f>MA!T65</f>
        <v>3437181</v>
      </c>
      <c r="T72" s="101">
        <f>MA!U65</f>
        <v>3624178</v>
      </c>
      <c r="U72" s="101">
        <f>MA!V65</f>
        <v>3122365.3299999996</v>
      </c>
      <c r="V72" s="101">
        <f>MA!W65</f>
        <v>4151493.2800000003</v>
      </c>
      <c r="W72" s="101">
        <f>MA!X65</f>
        <v>1401353.9</v>
      </c>
      <c r="X72" s="101">
        <f>MA!Y65</f>
        <v>1200085.33</v>
      </c>
      <c r="Y72" s="101">
        <f>MA!Z65</f>
        <v>1799119.5</v>
      </c>
      <c r="Z72" s="101">
        <f>MA!AA65</f>
        <v>4696298.82</v>
      </c>
      <c r="AA72" s="101">
        <f>MA!AB65</f>
        <v>3344749.6163817272</v>
      </c>
      <c r="AB72" s="101">
        <f>MA!AC65</f>
        <v>6373959.3027795274</v>
      </c>
      <c r="AC72" s="101">
        <f>MA!AD65</f>
        <v>5332479.5200000005</v>
      </c>
      <c r="AD72" s="101">
        <f>MA!AE65</f>
        <v>6714432.7489999989</v>
      </c>
      <c r="AE72" s="101">
        <f>MA!AF65</f>
        <v>4994632.9600000009</v>
      </c>
      <c r="AF72" s="101">
        <f>MA!AG65</f>
        <v>6122512.2470084028</v>
      </c>
      <c r="AG72" s="101">
        <f>MA!AH65</f>
        <v>5846997.4210000001</v>
      </c>
      <c r="AH72" s="101">
        <f>MA!AI65</f>
        <v>5711801.7016000003</v>
      </c>
      <c r="AI72" s="101">
        <f>MA!AJ65</f>
        <v>8313721.9360000007</v>
      </c>
      <c r="AJ72" s="101">
        <f>MA!AK65</f>
        <v>6375299.4371000007</v>
      </c>
      <c r="AK72" s="101">
        <f>MA!AL65</f>
        <v>10793511.727999998</v>
      </c>
      <c r="AL72" s="101">
        <f>MA!AM65</f>
        <v>6046950.7749000005</v>
      </c>
      <c r="AM72" s="101">
        <f>MA!AN65</f>
        <v>6761</v>
      </c>
      <c r="AN72" s="121">
        <f t="shared" si="148"/>
        <v>113125696.55376968</v>
      </c>
      <c r="AP72" s="8"/>
    </row>
    <row r="73" spans="1:42" s="9" customFormat="1" ht="12.75" customHeight="1" x14ac:dyDescent="0.2">
      <c r="A73" s="170" t="s">
        <v>56</v>
      </c>
      <c r="B73" s="81" t="s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0">
        <v>0</v>
      </c>
      <c r="AF73" s="100">
        <f>ÑU!AG64</f>
        <v>10418</v>
      </c>
      <c r="AG73" s="100">
        <f>ÑU!AH64</f>
        <v>12969</v>
      </c>
      <c r="AH73" s="100">
        <f>ÑU!AI64</f>
        <v>10461</v>
      </c>
      <c r="AI73" s="100">
        <f>ÑU!AJ64</f>
        <v>9214</v>
      </c>
      <c r="AJ73" s="100">
        <f>ÑU!AK64</f>
        <v>10585</v>
      </c>
      <c r="AK73" s="100">
        <f>ÑU!AL64</f>
        <v>8204</v>
      </c>
      <c r="AL73" s="100">
        <f>ÑU!AM64</f>
        <v>2243</v>
      </c>
      <c r="AM73" s="100">
        <f>ÑU!AN64</f>
        <v>2</v>
      </c>
      <c r="AN73" s="120">
        <f t="shared" si="148"/>
        <v>64096</v>
      </c>
      <c r="AP73" s="8"/>
    </row>
    <row r="74" spans="1:42" s="9" customFormat="1" ht="12.75" customHeight="1" x14ac:dyDescent="0.2">
      <c r="A74" s="171"/>
      <c r="B74" s="82" t="s">
        <v>3</v>
      </c>
      <c r="C74" s="103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v>0</v>
      </c>
      <c r="R74" s="103">
        <v>0</v>
      </c>
      <c r="S74" s="103">
        <v>0</v>
      </c>
      <c r="T74" s="103">
        <v>0</v>
      </c>
      <c r="U74" s="103">
        <v>0</v>
      </c>
      <c r="V74" s="103">
        <v>0</v>
      </c>
      <c r="W74" s="103">
        <v>0</v>
      </c>
      <c r="X74" s="103">
        <v>0</v>
      </c>
      <c r="Y74" s="103">
        <v>0</v>
      </c>
      <c r="Z74" s="103">
        <v>0</v>
      </c>
      <c r="AA74" s="103">
        <v>0</v>
      </c>
      <c r="AB74" s="103">
        <v>0</v>
      </c>
      <c r="AC74" s="103">
        <v>0</v>
      </c>
      <c r="AD74" s="103">
        <v>0</v>
      </c>
      <c r="AE74" s="101">
        <v>0</v>
      </c>
      <c r="AF74" s="101">
        <f>ÑU!AG65</f>
        <v>3987004.2609999999</v>
      </c>
      <c r="AG74" s="101">
        <f>ÑU!AH65</f>
        <v>3947651.4499999997</v>
      </c>
      <c r="AH74" s="101">
        <f>ÑU!AI65</f>
        <v>4201795.2089999998</v>
      </c>
      <c r="AI74" s="101">
        <f>ÑU!AJ65</f>
        <v>4790892.9389999993</v>
      </c>
      <c r="AJ74" s="101">
        <f>ÑU!AK65</f>
        <v>5651827.9010000015</v>
      </c>
      <c r="AK74" s="101">
        <f>ÑU!AL65</f>
        <v>4841242.3499999996</v>
      </c>
      <c r="AL74" s="101">
        <f>ÑU!AM65</f>
        <v>2211189.2749999999</v>
      </c>
      <c r="AM74" s="101">
        <f>ÑU!AN65</f>
        <v>530</v>
      </c>
      <c r="AN74" s="121">
        <f t="shared" si="148"/>
        <v>29632133.384999998</v>
      </c>
      <c r="AP74" s="8"/>
    </row>
    <row r="75" spans="1:42" s="9" customFormat="1" ht="12.75" customHeight="1" x14ac:dyDescent="0.2">
      <c r="A75" s="170" t="s">
        <v>16</v>
      </c>
      <c r="B75" s="81" t="s">
        <v>0</v>
      </c>
      <c r="C75" s="100">
        <f>BI!D64</f>
        <v>5038</v>
      </c>
      <c r="D75" s="100">
        <f>BI!E64</f>
        <v>5595</v>
      </c>
      <c r="E75" s="100">
        <f>BI!F64</f>
        <v>4965</v>
      </c>
      <c r="F75" s="100">
        <f>BI!G64</f>
        <v>5721</v>
      </c>
      <c r="G75" s="100">
        <f>BI!H64</f>
        <v>6840</v>
      </c>
      <c r="H75" s="100">
        <f>BI!I64</f>
        <v>7447</v>
      </c>
      <c r="I75" s="100">
        <f>BI!J64</f>
        <v>10221</v>
      </c>
      <c r="J75" s="100">
        <f>BI!K64</f>
        <v>8621</v>
      </c>
      <c r="K75" s="100">
        <f>BI!L64</f>
        <v>8316</v>
      </c>
      <c r="L75" s="100">
        <f>BI!M64</f>
        <v>7968</v>
      </c>
      <c r="M75" s="100">
        <f>BI!N64</f>
        <v>8143</v>
      </c>
      <c r="N75" s="100">
        <f>BI!O64</f>
        <v>9015</v>
      </c>
      <c r="O75" s="100">
        <f>BI!P64</f>
        <v>13765</v>
      </c>
      <c r="P75" s="100">
        <f>BI!Q64</f>
        <v>12703</v>
      </c>
      <c r="Q75" s="100">
        <f>BI!R64</f>
        <v>11242</v>
      </c>
      <c r="R75" s="100">
        <f>BI!S64</f>
        <v>17433</v>
      </c>
      <c r="S75" s="100">
        <f>BI!T64</f>
        <v>22209</v>
      </c>
      <c r="T75" s="100">
        <f>BI!U64</f>
        <v>32183</v>
      </c>
      <c r="U75" s="100">
        <f>BI!V64</f>
        <v>15863</v>
      </c>
      <c r="V75" s="100">
        <f>BI!W64</f>
        <v>26415</v>
      </c>
      <c r="W75" s="100">
        <f>BI!X64</f>
        <v>9782</v>
      </c>
      <c r="X75" s="100">
        <f>BI!Y64</f>
        <v>13156</v>
      </c>
      <c r="Y75" s="100">
        <f>BI!Z64</f>
        <v>16152</v>
      </c>
      <c r="Z75" s="100">
        <f>BI!AA64</f>
        <v>31184</v>
      </c>
      <c r="AA75" s="100">
        <f>BI!AB64</f>
        <v>28356</v>
      </c>
      <c r="AB75" s="100">
        <f>BI!AC64</f>
        <v>34746</v>
      </c>
      <c r="AC75" s="100">
        <f>BI!AD64</f>
        <v>38891</v>
      </c>
      <c r="AD75" s="100">
        <f>BI!AE64</f>
        <v>41242</v>
      </c>
      <c r="AE75" s="100">
        <f>BI!AF64</f>
        <v>27472</v>
      </c>
      <c r="AF75" s="100">
        <f>BI!AG64</f>
        <v>22141</v>
      </c>
      <c r="AG75" s="100">
        <f>BI!AH64</f>
        <v>31213</v>
      </c>
      <c r="AH75" s="100">
        <f>BI!AI64</f>
        <v>29704</v>
      </c>
      <c r="AI75" s="100">
        <f>BI!AJ64</f>
        <v>17477</v>
      </c>
      <c r="AJ75" s="100">
        <f>BI!AK64</f>
        <v>19800</v>
      </c>
      <c r="AK75" s="100">
        <f>BI!AL64</f>
        <v>16868</v>
      </c>
      <c r="AL75" s="100">
        <f>BI!AM64</f>
        <v>10473</v>
      </c>
      <c r="AM75" s="100">
        <f>BI!AN64</f>
        <v>5</v>
      </c>
      <c r="AN75" s="120">
        <f t="shared" si="148"/>
        <v>628365</v>
      </c>
      <c r="AP75" s="8"/>
    </row>
    <row r="76" spans="1:42" s="9" customFormat="1" ht="12.75" customHeight="1" x14ac:dyDescent="0.2">
      <c r="A76" s="171"/>
      <c r="B76" s="82" t="s">
        <v>3</v>
      </c>
      <c r="C76" s="101">
        <f>BI!D65</f>
        <v>558780</v>
      </c>
      <c r="D76" s="101">
        <f>BI!E65</f>
        <v>618980</v>
      </c>
      <c r="E76" s="101">
        <f>BI!F65</f>
        <v>536620</v>
      </c>
      <c r="F76" s="101">
        <f>BI!G65</f>
        <v>602760</v>
      </c>
      <c r="G76" s="101">
        <f>BI!H65</f>
        <v>759698</v>
      </c>
      <c r="H76" s="101">
        <f>BI!I65</f>
        <v>843870</v>
      </c>
      <c r="I76" s="101">
        <f>BI!J65</f>
        <v>1169506</v>
      </c>
      <c r="J76" s="101">
        <f>BI!K65</f>
        <v>1035260</v>
      </c>
      <c r="K76" s="101">
        <f>BI!L65</f>
        <v>1078927</v>
      </c>
      <c r="L76" s="101">
        <f>BI!M65</f>
        <v>981710</v>
      </c>
      <c r="M76" s="101">
        <f>BI!N65</f>
        <v>1008860</v>
      </c>
      <c r="N76" s="101">
        <f>BI!O65</f>
        <v>1271789</v>
      </c>
      <c r="O76" s="101">
        <f>BI!P65</f>
        <v>2125007</v>
      </c>
      <c r="P76" s="101">
        <f>BI!Q65</f>
        <v>2095184</v>
      </c>
      <c r="Q76" s="101">
        <f>BI!R65</f>
        <v>2040944</v>
      </c>
      <c r="R76" s="101">
        <f>BI!S65</f>
        <v>2849781</v>
      </c>
      <c r="S76" s="101">
        <f>BI!T65</f>
        <v>3272584</v>
      </c>
      <c r="T76" s="101">
        <f>BI!U65</f>
        <v>4520510</v>
      </c>
      <c r="U76" s="101">
        <f>BI!V65</f>
        <v>3760996.84</v>
      </c>
      <c r="V76" s="101">
        <f>BI!W65</f>
        <v>7817186.96</v>
      </c>
      <c r="W76" s="101">
        <f>BI!X65</f>
        <v>2405959.6</v>
      </c>
      <c r="X76" s="101">
        <f>BI!Y65</f>
        <v>2862874.7</v>
      </c>
      <c r="Y76" s="101">
        <f>BI!Z65</f>
        <v>2929187.44</v>
      </c>
      <c r="Z76" s="101">
        <f>BI!AA65</f>
        <v>7149223.4100000001</v>
      </c>
      <c r="AA76" s="101">
        <f>BI!AB65</f>
        <v>6539084.6698728362</v>
      </c>
      <c r="AB76" s="101">
        <f>BI!AC65</f>
        <v>10519225.996698709</v>
      </c>
      <c r="AC76" s="101">
        <f>BI!AD65</f>
        <v>10990841.169738423</v>
      </c>
      <c r="AD76" s="101">
        <f>BI!AE65</f>
        <v>10996816.507997204</v>
      </c>
      <c r="AE76" s="101">
        <f>BI!AF65</f>
        <v>8684584.7678965963</v>
      </c>
      <c r="AF76" s="101">
        <f>BI!AG65</f>
        <v>7660436.1000834415</v>
      </c>
      <c r="AG76" s="101">
        <f>BI!AH65</f>
        <v>9506266.2893902212</v>
      </c>
      <c r="AH76" s="101">
        <f>BI!AI65</f>
        <v>8200475.6889999993</v>
      </c>
      <c r="AI76" s="101">
        <f>BI!AJ65</f>
        <v>10149414.461800002</v>
      </c>
      <c r="AJ76" s="101">
        <f>BI!AK65</f>
        <v>11440243.1282</v>
      </c>
      <c r="AK76" s="101">
        <f>BI!AL65</f>
        <v>9507129.466</v>
      </c>
      <c r="AL76" s="101">
        <f>BI!AM65</f>
        <v>6297241.6640000008</v>
      </c>
      <c r="AM76" s="101">
        <f>BI!AN65</f>
        <v>1732</v>
      </c>
      <c r="AN76" s="121">
        <f t="shared" si="148"/>
        <v>164789690.86067742</v>
      </c>
      <c r="AP76" s="8"/>
    </row>
    <row r="77" spans="1:42" s="9" customFormat="1" ht="12.75" customHeight="1" x14ac:dyDescent="0.2">
      <c r="A77" s="170" t="s">
        <v>17</v>
      </c>
      <c r="B77" s="81" t="s">
        <v>0</v>
      </c>
      <c r="C77" s="100">
        <f>AR!D64</f>
        <v>2321</v>
      </c>
      <c r="D77" s="100">
        <f>AR!E64</f>
        <v>3242</v>
      </c>
      <c r="E77" s="100">
        <f>AR!F64</f>
        <v>3581</v>
      </c>
      <c r="F77" s="100">
        <f>AR!G64</f>
        <v>4587</v>
      </c>
      <c r="G77" s="100">
        <f>AR!H64</f>
        <v>4280</v>
      </c>
      <c r="H77" s="100">
        <f>AR!I64</f>
        <v>3824</v>
      </c>
      <c r="I77" s="100">
        <f>AR!J64</f>
        <v>4710</v>
      </c>
      <c r="J77" s="100">
        <f>AR!K64</f>
        <v>4750</v>
      </c>
      <c r="K77" s="100">
        <f>AR!L64</f>
        <v>4265</v>
      </c>
      <c r="L77" s="100">
        <f>AR!M64</f>
        <v>4852</v>
      </c>
      <c r="M77" s="100">
        <f>AR!N64</f>
        <v>3799</v>
      </c>
      <c r="N77" s="100">
        <f>AR!O64</f>
        <v>5087</v>
      </c>
      <c r="O77" s="100">
        <f>AR!P64</f>
        <v>4849</v>
      </c>
      <c r="P77" s="100">
        <f>AR!Q64</f>
        <v>5851</v>
      </c>
      <c r="Q77" s="100">
        <f>AR!R64</f>
        <v>6556</v>
      </c>
      <c r="R77" s="100">
        <f>AR!S64</f>
        <v>8296</v>
      </c>
      <c r="S77" s="100">
        <f>AR!T64</f>
        <v>11457</v>
      </c>
      <c r="T77" s="100">
        <f>AR!U64</f>
        <v>25746</v>
      </c>
      <c r="U77" s="100">
        <f>AR!V64</f>
        <v>14727</v>
      </c>
      <c r="V77" s="100">
        <f>AR!W64</f>
        <v>23430</v>
      </c>
      <c r="W77" s="100">
        <f>AR!X64</f>
        <v>7694</v>
      </c>
      <c r="X77" s="100">
        <f>AR!Y64</f>
        <v>11656</v>
      </c>
      <c r="Y77" s="100">
        <f>AR!Z64</f>
        <v>14298</v>
      </c>
      <c r="Z77" s="100">
        <f>AR!AA64</f>
        <v>19827</v>
      </c>
      <c r="AA77" s="100">
        <f>AR!AB64</f>
        <v>17933</v>
      </c>
      <c r="AB77" s="100">
        <f>AR!AC64</f>
        <v>20359</v>
      </c>
      <c r="AC77" s="100">
        <f>AR!AD64</f>
        <v>24638</v>
      </c>
      <c r="AD77" s="100">
        <f>AR!AE64</f>
        <v>25440</v>
      </c>
      <c r="AE77" s="100">
        <f>AR!AF64</f>
        <v>16453</v>
      </c>
      <c r="AF77" s="100">
        <f>AR!AG64</f>
        <v>19011</v>
      </c>
      <c r="AG77" s="100">
        <f>AR!AH64</f>
        <v>20260</v>
      </c>
      <c r="AH77" s="100">
        <f>AR!AI64</f>
        <v>24576</v>
      </c>
      <c r="AI77" s="100">
        <f>AR!AJ64</f>
        <v>16009</v>
      </c>
      <c r="AJ77" s="100">
        <f>AR!AK64</f>
        <v>12334</v>
      </c>
      <c r="AK77" s="100">
        <f>AR!AL64</f>
        <v>12061</v>
      </c>
      <c r="AL77" s="100">
        <f>AR!AM64</f>
        <v>4458</v>
      </c>
      <c r="AM77" s="100">
        <f>AR!AN64</f>
        <v>0</v>
      </c>
      <c r="AN77" s="120">
        <f t="shared" si="148"/>
        <v>417217</v>
      </c>
      <c r="AP77" s="8"/>
    </row>
    <row r="78" spans="1:42" s="9" customFormat="1" ht="12.75" customHeight="1" x14ac:dyDescent="0.2">
      <c r="A78" s="171"/>
      <c r="B78" s="82" t="s">
        <v>3</v>
      </c>
      <c r="C78" s="101">
        <f>AR!D65</f>
        <v>249030</v>
      </c>
      <c r="D78" s="101">
        <f>AR!E65</f>
        <v>359770</v>
      </c>
      <c r="E78" s="101">
        <f>AR!F65</f>
        <v>398108</v>
      </c>
      <c r="F78" s="101">
        <f>AR!G65</f>
        <v>459872</v>
      </c>
      <c r="G78" s="101">
        <f>AR!H65</f>
        <v>477506</v>
      </c>
      <c r="H78" s="101">
        <f>AR!I65</f>
        <v>437747</v>
      </c>
      <c r="I78" s="101">
        <f>AR!J65</f>
        <v>569148</v>
      </c>
      <c r="J78" s="101">
        <f>AR!K65</f>
        <v>619017</v>
      </c>
      <c r="K78" s="101">
        <f>AR!L65</f>
        <v>529630</v>
      </c>
      <c r="L78" s="101">
        <f>AR!M65</f>
        <v>633192</v>
      </c>
      <c r="M78" s="101">
        <f>AR!N65</f>
        <v>483707</v>
      </c>
      <c r="N78" s="101">
        <f>AR!O65</f>
        <v>761497</v>
      </c>
      <c r="O78" s="101">
        <f>AR!P65</f>
        <v>722837</v>
      </c>
      <c r="P78" s="101">
        <f>AR!Q65</f>
        <v>1172000</v>
      </c>
      <c r="Q78" s="101">
        <f>AR!R65</f>
        <v>1408494</v>
      </c>
      <c r="R78" s="101">
        <f>AR!S65</f>
        <v>1333490</v>
      </c>
      <c r="S78" s="101">
        <f>AR!T65</f>
        <v>2315012</v>
      </c>
      <c r="T78" s="101">
        <f>AR!U65</f>
        <v>3705293</v>
      </c>
      <c r="U78" s="101">
        <f>AR!V65</f>
        <v>2452894.5</v>
      </c>
      <c r="V78" s="101">
        <f>AR!W65</f>
        <v>4691703.6199999992</v>
      </c>
      <c r="W78" s="101">
        <f>AR!X65</f>
        <v>1662201.6</v>
      </c>
      <c r="X78" s="101">
        <f>AR!Y65</f>
        <v>2457252.02</v>
      </c>
      <c r="Y78" s="101">
        <f>AR!Z65</f>
        <v>2848581.0999999996</v>
      </c>
      <c r="Z78" s="101">
        <f>AR!AA65</f>
        <v>4093217.1</v>
      </c>
      <c r="AA78" s="101">
        <f>AR!AB65</f>
        <v>4001190.1596404803</v>
      </c>
      <c r="AB78" s="101">
        <f>AR!AC65</f>
        <v>6252229.8199999975</v>
      </c>
      <c r="AC78" s="101">
        <f>AR!AD65</f>
        <v>6229672.3200000003</v>
      </c>
      <c r="AD78" s="101">
        <f>AR!AE65</f>
        <v>8403500.165000001</v>
      </c>
      <c r="AE78" s="101">
        <f>AR!AF65</f>
        <v>5522581.9700000007</v>
      </c>
      <c r="AF78" s="101">
        <f>AR!AG65</f>
        <v>7285604.6999999993</v>
      </c>
      <c r="AG78" s="101">
        <f>AR!AH65</f>
        <v>6327577.8585600005</v>
      </c>
      <c r="AH78" s="101">
        <f>AR!AI65</f>
        <v>7965165.6078000003</v>
      </c>
      <c r="AI78" s="101">
        <f>AR!AJ65</f>
        <v>9928366.4930000007</v>
      </c>
      <c r="AJ78" s="101">
        <f>AR!AK65</f>
        <v>8427753.0735000018</v>
      </c>
      <c r="AK78" s="101">
        <f>AR!AL65</f>
        <v>8928399.8560000006</v>
      </c>
      <c r="AL78" s="101">
        <f>AR!AM65</f>
        <v>3529351.5674000001</v>
      </c>
      <c r="AM78" s="101">
        <f>AR!AN65</f>
        <v>0</v>
      </c>
      <c r="AN78" s="121">
        <f t="shared" si="148"/>
        <v>117642593.53090049</v>
      </c>
      <c r="AP78" s="8"/>
    </row>
    <row r="79" spans="1:42" s="9" customFormat="1" ht="12.75" customHeight="1" x14ac:dyDescent="0.2">
      <c r="A79" s="170" t="s">
        <v>18</v>
      </c>
      <c r="B79" s="81" t="s">
        <v>0</v>
      </c>
      <c r="C79" s="100">
        <f>LR!D64</f>
        <v>0</v>
      </c>
      <c r="D79" s="100">
        <f>LR!E64</f>
        <v>0</v>
      </c>
      <c r="E79" s="100">
        <f>LR!F64</f>
        <v>0</v>
      </c>
      <c r="F79" s="100">
        <f>LR!G64</f>
        <v>0</v>
      </c>
      <c r="G79" s="100">
        <f>LR!H64</f>
        <v>0</v>
      </c>
      <c r="H79" s="100">
        <f>LR!I64</f>
        <v>0</v>
      </c>
      <c r="I79" s="100">
        <f>LR!J64</f>
        <v>0</v>
      </c>
      <c r="J79" s="100">
        <f>LR!K64</f>
        <v>0</v>
      </c>
      <c r="K79" s="100">
        <f>LR!L64</f>
        <v>0</v>
      </c>
      <c r="L79" s="100">
        <f>LR!M64</f>
        <v>0</v>
      </c>
      <c r="M79" s="100">
        <f>LR!N64</f>
        <v>0</v>
      </c>
      <c r="N79" s="100">
        <f>LR!O64</f>
        <v>0</v>
      </c>
      <c r="O79" s="100">
        <f>LR!P64</f>
        <v>0</v>
      </c>
      <c r="P79" s="100">
        <f>LR!Q64</f>
        <v>0</v>
      </c>
      <c r="Q79" s="100">
        <f>LR!R64</f>
        <v>0</v>
      </c>
      <c r="R79" s="100">
        <f>LR!S64</f>
        <v>0</v>
      </c>
      <c r="S79" s="100">
        <f>LR!T64</f>
        <v>0</v>
      </c>
      <c r="T79" s="100">
        <f>LR!U64</f>
        <v>0</v>
      </c>
      <c r="U79" s="100">
        <f>LR!V64</f>
        <v>4459</v>
      </c>
      <c r="V79" s="100">
        <f>LR!W64</f>
        <v>5204</v>
      </c>
      <c r="W79" s="100">
        <f>LR!X64</f>
        <v>3853</v>
      </c>
      <c r="X79" s="100">
        <f>LR!Y64</f>
        <v>3894</v>
      </c>
      <c r="Y79" s="100">
        <f>LR!Z64</f>
        <v>4647</v>
      </c>
      <c r="Z79" s="100">
        <f>LR!AA64</f>
        <v>5307</v>
      </c>
      <c r="AA79" s="100">
        <f>LR!AB64</f>
        <v>5042</v>
      </c>
      <c r="AB79" s="100">
        <f>LR!AC64</f>
        <v>6695</v>
      </c>
      <c r="AC79" s="100">
        <f>LR!AD64</f>
        <v>7621</v>
      </c>
      <c r="AD79" s="100">
        <f>LR!AE64</f>
        <v>6222</v>
      </c>
      <c r="AE79" s="100">
        <f>LR!AF64</f>
        <v>6002</v>
      </c>
      <c r="AF79" s="100">
        <f>LR!AG64</f>
        <v>5618</v>
      </c>
      <c r="AG79" s="100">
        <f>LR!AH64</f>
        <v>6793</v>
      </c>
      <c r="AH79" s="100">
        <f>LR!AI64</f>
        <v>6159</v>
      </c>
      <c r="AI79" s="100">
        <f>LR!AJ64</f>
        <v>3763</v>
      </c>
      <c r="AJ79" s="100">
        <f>LR!AK64</f>
        <v>2675</v>
      </c>
      <c r="AK79" s="100">
        <f>LR!AL64</f>
        <v>2419</v>
      </c>
      <c r="AL79" s="100">
        <f>LR!AM64</f>
        <v>877</v>
      </c>
      <c r="AM79" s="100">
        <f>LR!AN64</f>
        <v>0</v>
      </c>
      <c r="AN79" s="120">
        <f t="shared" si="148"/>
        <v>87250</v>
      </c>
      <c r="AP79" s="8"/>
    </row>
    <row r="80" spans="1:42" s="9" customFormat="1" ht="12.75" customHeight="1" x14ac:dyDescent="0.2">
      <c r="A80" s="171"/>
      <c r="B80" s="82" t="s">
        <v>3</v>
      </c>
      <c r="C80" s="101">
        <f>LR!D65</f>
        <v>0</v>
      </c>
      <c r="D80" s="101">
        <f>LR!E65</f>
        <v>0</v>
      </c>
      <c r="E80" s="101">
        <f>LR!F65</f>
        <v>0</v>
      </c>
      <c r="F80" s="101">
        <f>LR!G65</f>
        <v>0</v>
      </c>
      <c r="G80" s="101">
        <f>LR!H65</f>
        <v>0</v>
      </c>
      <c r="H80" s="101">
        <f>LR!I65</f>
        <v>0</v>
      </c>
      <c r="I80" s="101">
        <f>LR!J65</f>
        <v>0</v>
      </c>
      <c r="J80" s="101">
        <f>LR!K65</f>
        <v>0</v>
      </c>
      <c r="K80" s="101">
        <f>LR!L65</f>
        <v>0</v>
      </c>
      <c r="L80" s="101">
        <f>LR!M65</f>
        <v>0</v>
      </c>
      <c r="M80" s="101">
        <f>LR!N65</f>
        <v>0</v>
      </c>
      <c r="N80" s="101">
        <f>LR!O65</f>
        <v>0</v>
      </c>
      <c r="O80" s="101">
        <f>LR!P65</f>
        <v>0</v>
      </c>
      <c r="P80" s="101">
        <f>LR!Q65</f>
        <v>0</v>
      </c>
      <c r="Q80" s="101">
        <f>LR!R65</f>
        <v>0</v>
      </c>
      <c r="R80" s="101">
        <f>LR!S65</f>
        <v>0</v>
      </c>
      <c r="S80" s="101">
        <f>LR!T65</f>
        <v>0</v>
      </c>
      <c r="T80" s="101">
        <f>LR!U65</f>
        <v>0</v>
      </c>
      <c r="U80" s="101">
        <f>LR!V65</f>
        <v>798340</v>
      </c>
      <c r="V80" s="101">
        <f>LR!W65</f>
        <v>1397148.7399999998</v>
      </c>
      <c r="W80" s="101">
        <f>LR!X65</f>
        <v>657896.80000000005</v>
      </c>
      <c r="X80" s="101">
        <f>LR!Y65</f>
        <v>937394.49</v>
      </c>
      <c r="Y80" s="101">
        <f>LR!Z65</f>
        <v>974617.54</v>
      </c>
      <c r="Z80" s="101">
        <f>LR!AA65</f>
        <v>1210841.48</v>
      </c>
      <c r="AA80" s="101">
        <f>LR!AB65</f>
        <v>1043658.67</v>
      </c>
      <c r="AB80" s="101">
        <f>LR!AC65</f>
        <v>1613589.1099999999</v>
      </c>
      <c r="AC80" s="101">
        <f>LR!AD65</f>
        <v>2294115.6300000004</v>
      </c>
      <c r="AD80" s="101">
        <f>LR!AE65</f>
        <v>1871512</v>
      </c>
      <c r="AE80" s="101">
        <f>LR!AF65</f>
        <v>1830130.9899999998</v>
      </c>
      <c r="AF80" s="101">
        <f>LR!AG65</f>
        <v>1373144.503</v>
      </c>
      <c r="AG80" s="101">
        <f>LR!AH65</f>
        <v>2317166.75</v>
      </c>
      <c r="AH80" s="101">
        <f>LR!AI65</f>
        <v>1983374.7459999998</v>
      </c>
      <c r="AI80" s="101">
        <f>LR!AJ65</f>
        <v>2793882.2180000003</v>
      </c>
      <c r="AJ80" s="101">
        <f>LR!AK65</f>
        <v>1682682.0480000002</v>
      </c>
      <c r="AK80" s="101">
        <f>LR!AL65</f>
        <v>1207763.6850000001</v>
      </c>
      <c r="AL80" s="101">
        <f>LR!AM65</f>
        <v>901333.56500000006</v>
      </c>
      <c r="AM80" s="101">
        <f>LR!AN65</f>
        <v>0</v>
      </c>
      <c r="AN80" s="121">
        <f t="shared" si="148"/>
        <v>26888592.965000004</v>
      </c>
      <c r="AP80" s="8"/>
    </row>
    <row r="81" spans="1:43" s="9" customFormat="1" ht="12.75" customHeight="1" x14ac:dyDescent="0.2">
      <c r="A81" s="170" t="s">
        <v>19</v>
      </c>
      <c r="B81" s="81" t="s">
        <v>0</v>
      </c>
      <c r="C81" s="100">
        <f>LL!D64</f>
        <v>2945</v>
      </c>
      <c r="D81" s="100">
        <f>LL!E64</f>
        <v>2630</v>
      </c>
      <c r="E81" s="100">
        <f>LL!F64</f>
        <v>2651</v>
      </c>
      <c r="F81" s="100">
        <f>LL!G64</f>
        <v>3493</v>
      </c>
      <c r="G81" s="100">
        <f>LL!H64</f>
        <v>3879</v>
      </c>
      <c r="H81" s="100">
        <f>LL!I64</f>
        <v>3140</v>
      </c>
      <c r="I81" s="100">
        <f>LL!J64</f>
        <v>4630</v>
      </c>
      <c r="J81" s="100">
        <f>LL!K64</f>
        <v>3769</v>
      </c>
      <c r="K81" s="100">
        <f>LL!L64</f>
        <v>3726</v>
      </c>
      <c r="L81" s="100">
        <f>LL!M64</f>
        <v>2851</v>
      </c>
      <c r="M81" s="100">
        <f>LL!N64</f>
        <v>3898</v>
      </c>
      <c r="N81" s="100">
        <f>LL!O64</f>
        <v>4700</v>
      </c>
      <c r="O81" s="100">
        <f>LL!P64</f>
        <v>7190</v>
      </c>
      <c r="P81" s="100">
        <f>LL!Q64</f>
        <v>5996</v>
      </c>
      <c r="Q81" s="100">
        <f>LL!R64</f>
        <v>7274</v>
      </c>
      <c r="R81" s="100">
        <f>LL!S64</f>
        <v>8871</v>
      </c>
      <c r="S81" s="100">
        <f>LL!T64</f>
        <v>8197</v>
      </c>
      <c r="T81" s="100">
        <f>LL!U64</f>
        <v>14482</v>
      </c>
      <c r="U81" s="100">
        <f>LL!V64</f>
        <v>8749</v>
      </c>
      <c r="V81" s="100">
        <f>LL!W64</f>
        <v>12890</v>
      </c>
      <c r="W81" s="100">
        <f>LL!X64</f>
        <v>5235</v>
      </c>
      <c r="X81" s="100">
        <f>LL!Y64</f>
        <v>8363</v>
      </c>
      <c r="Y81" s="100">
        <f>LL!Z64</f>
        <v>8138</v>
      </c>
      <c r="Z81" s="100">
        <f>LL!AA64</f>
        <v>10897</v>
      </c>
      <c r="AA81" s="100">
        <f>LL!AB64</f>
        <v>10041</v>
      </c>
      <c r="AB81" s="100">
        <f>LL!AC64</f>
        <v>15510</v>
      </c>
      <c r="AC81" s="100">
        <f>LL!AD64</f>
        <v>14055</v>
      </c>
      <c r="AD81" s="100">
        <f>LL!AE64</f>
        <v>13178</v>
      </c>
      <c r="AE81" s="100">
        <f>LL!AF64</f>
        <v>10375</v>
      </c>
      <c r="AF81" s="100">
        <f>LL!AG64</f>
        <v>12545</v>
      </c>
      <c r="AG81" s="100">
        <f>LL!AH64</f>
        <v>13440</v>
      </c>
      <c r="AH81" s="100">
        <f>LL!AI64</f>
        <v>14781</v>
      </c>
      <c r="AI81" s="100">
        <f>LL!AJ64</f>
        <v>11505</v>
      </c>
      <c r="AJ81" s="100">
        <f>LL!AK64</f>
        <v>8321</v>
      </c>
      <c r="AK81" s="100">
        <f>LL!AL64</f>
        <v>11051</v>
      </c>
      <c r="AL81" s="100">
        <f>LL!AM64</f>
        <v>4345</v>
      </c>
      <c r="AM81" s="100">
        <f>LL!AN64</f>
        <v>0</v>
      </c>
      <c r="AN81" s="120">
        <f t="shared" si="148"/>
        <v>287741</v>
      </c>
      <c r="AP81" s="8"/>
    </row>
    <row r="82" spans="1:43" s="9" customFormat="1" ht="12.75" customHeight="1" x14ac:dyDescent="0.2">
      <c r="A82" s="171"/>
      <c r="B82" s="82" t="s">
        <v>3</v>
      </c>
      <c r="C82" s="101">
        <f>LL!D65</f>
        <v>335340</v>
      </c>
      <c r="D82" s="101">
        <f>LL!E65</f>
        <v>290700</v>
      </c>
      <c r="E82" s="101">
        <f>LL!F65</f>
        <v>291215</v>
      </c>
      <c r="F82" s="101">
        <f>LL!G65</f>
        <v>384964</v>
      </c>
      <c r="G82" s="101">
        <f>LL!H65</f>
        <v>433309</v>
      </c>
      <c r="H82" s="101">
        <f>LL!I65</f>
        <v>354454</v>
      </c>
      <c r="I82" s="101">
        <f>LL!J65</f>
        <v>532661</v>
      </c>
      <c r="J82" s="101">
        <f>LL!K65</f>
        <v>452106</v>
      </c>
      <c r="K82" s="101">
        <f>LL!L65</f>
        <v>428272</v>
      </c>
      <c r="L82" s="101">
        <f>LL!M65</f>
        <v>359157</v>
      </c>
      <c r="M82" s="101">
        <f>LL!N65</f>
        <v>445114</v>
      </c>
      <c r="N82" s="101">
        <f>LL!O65</f>
        <v>600427</v>
      </c>
      <c r="O82" s="101">
        <f>LL!P65</f>
        <v>993105</v>
      </c>
      <c r="P82" s="101">
        <f>LL!Q65</f>
        <v>965898</v>
      </c>
      <c r="Q82" s="101">
        <f>LL!R65</f>
        <v>1339230</v>
      </c>
      <c r="R82" s="101">
        <f>LL!S65</f>
        <v>1341620</v>
      </c>
      <c r="S82" s="101">
        <f>LL!T65</f>
        <v>1686528</v>
      </c>
      <c r="T82" s="101">
        <f>LL!U65</f>
        <v>3095589</v>
      </c>
      <c r="U82" s="101">
        <f>LL!V65</f>
        <v>2401706.87</v>
      </c>
      <c r="V82" s="101">
        <f>LL!W65</f>
        <v>4403195.42</v>
      </c>
      <c r="W82" s="101">
        <f>LL!X65</f>
        <v>1517858</v>
      </c>
      <c r="X82" s="101">
        <f>LL!Y65</f>
        <v>2491301.58</v>
      </c>
      <c r="Y82" s="101">
        <f>LL!Z65</f>
        <v>2064349.7</v>
      </c>
      <c r="Z82" s="101">
        <f>LL!AA65</f>
        <v>2615233.61</v>
      </c>
      <c r="AA82" s="101">
        <f>LL!AB65</f>
        <v>2151445.2351087695</v>
      </c>
      <c r="AB82" s="101">
        <f>LL!AC65</f>
        <v>4235800.6245057993</v>
      </c>
      <c r="AC82" s="101">
        <f>LL!AD65</f>
        <v>4175618.1962603531</v>
      </c>
      <c r="AD82" s="101">
        <f>LL!AE65</f>
        <v>5433161.9000000004</v>
      </c>
      <c r="AE82" s="101">
        <f>LL!AF65</f>
        <v>3882747.69</v>
      </c>
      <c r="AF82" s="101">
        <f>LL!AG65</f>
        <v>4531665.3149999995</v>
      </c>
      <c r="AG82" s="101">
        <f>LL!AH65</f>
        <v>4629132.37</v>
      </c>
      <c r="AH82" s="101">
        <f>LL!AI65</f>
        <v>4455936.9879999999</v>
      </c>
      <c r="AI82" s="101">
        <f>LL!AJ65</f>
        <v>8486356.5669999998</v>
      </c>
      <c r="AJ82" s="101">
        <f>LL!AK65</f>
        <v>6193453.5699999984</v>
      </c>
      <c r="AK82" s="101">
        <f>LL!AL65</f>
        <v>9968254.415000001</v>
      </c>
      <c r="AL82" s="101">
        <f>LL!AM65</f>
        <v>5638758.8084000004</v>
      </c>
      <c r="AM82" s="101">
        <f>LL!AN65</f>
        <v>0</v>
      </c>
      <c r="AN82" s="121">
        <f t="shared" si="148"/>
        <v>93605665.859274909</v>
      </c>
      <c r="AP82" s="8"/>
    </row>
    <row r="83" spans="1:43" s="9" customFormat="1" ht="12.75" customHeight="1" x14ac:dyDescent="0.2">
      <c r="A83" s="170" t="s">
        <v>40</v>
      </c>
      <c r="B83" s="81" t="s">
        <v>0</v>
      </c>
      <c r="C83" s="100">
        <f>AY!D64</f>
        <v>266</v>
      </c>
      <c r="D83" s="100">
        <f>AY!E64</f>
        <v>266</v>
      </c>
      <c r="E83" s="100">
        <f>AY!F64</f>
        <v>369</v>
      </c>
      <c r="F83" s="100">
        <f>AY!G64</f>
        <v>554</v>
      </c>
      <c r="G83" s="100">
        <f>AY!H64</f>
        <v>562</v>
      </c>
      <c r="H83" s="100">
        <f>AY!I64</f>
        <v>467</v>
      </c>
      <c r="I83" s="100">
        <f>AY!J64</f>
        <v>526</v>
      </c>
      <c r="J83" s="100">
        <f>AY!K64</f>
        <v>578</v>
      </c>
      <c r="K83" s="100">
        <f>AY!L64</f>
        <v>612</v>
      </c>
      <c r="L83" s="100">
        <f>AY!M64</f>
        <v>510</v>
      </c>
      <c r="M83" s="100">
        <f>AY!N64</f>
        <v>491</v>
      </c>
      <c r="N83" s="100">
        <f>AY!O64</f>
        <v>665</v>
      </c>
      <c r="O83" s="100">
        <f>AY!P64</f>
        <v>529</v>
      </c>
      <c r="P83" s="100">
        <f>AY!Q64</f>
        <v>702</v>
      </c>
      <c r="Q83" s="100">
        <f>AY!R64</f>
        <v>816</v>
      </c>
      <c r="R83" s="100">
        <f>AY!S64</f>
        <v>736</v>
      </c>
      <c r="S83" s="100">
        <f>AY!T64</f>
        <v>480</v>
      </c>
      <c r="T83" s="100">
        <f>AY!U64</f>
        <v>3809</v>
      </c>
      <c r="U83" s="100">
        <f>AY!V64</f>
        <v>1258</v>
      </c>
      <c r="V83" s="100">
        <f>AY!W64</f>
        <v>2382</v>
      </c>
      <c r="W83" s="100">
        <f>AY!X64</f>
        <v>1347</v>
      </c>
      <c r="X83" s="100">
        <f>AY!Y64</f>
        <v>1797</v>
      </c>
      <c r="Y83" s="100">
        <f>AY!Z64</f>
        <v>1553</v>
      </c>
      <c r="Z83" s="100">
        <f>AY!AA64</f>
        <v>1865</v>
      </c>
      <c r="AA83" s="100">
        <f>AY!AB64</f>
        <v>1970</v>
      </c>
      <c r="AB83" s="100">
        <f>AY!AC64</f>
        <v>2080</v>
      </c>
      <c r="AC83" s="100">
        <f>AY!AD64</f>
        <v>2223</v>
      </c>
      <c r="AD83" s="100">
        <f>AY!AE64</f>
        <v>2004</v>
      </c>
      <c r="AE83" s="100">
        <f>AY!AF64</f>
        <v>2050</v>
      </c>
      <c r="AF83" s="100">
        <f>AY!AG64</f>
        <v>3137</v>
      </c>
      <c r="AG83" s="100">
        <f>AY!AH64</f>
        <v>2952</v>
      </c>
      <c r="AH83" s="100">
        <f>AY!AI64</f>
        <v>1956</v>
      </c>
      <c r="AI83" s="100">
        <f>AY!AJ64</f>
        <v>2255</v>
      </c>
      <c r="AJ83" s="100">
        <f>AY!AK64</f>
        <v>1862</v>
      </c>
      <c r="AK83" s="100">
        <f>AY!AL64</f>
        <v>2561</v>
      </c>
      <c r="AL83" s="100">
        <f>AY!AM64</f>
        <v>445</v>
      </c>
      <c r="AM83" s="100">
        <f>AY!AN64</f>
        <v>0</v>
      </c>
      <c r="AN83" s="120">
        <f t="shared" si="148"/>
        <v>48635</v>
      </c>
      <c r="AP83" s="8"/>
    </row>
    <row r="84" spans="1:43" s="9" customFormat="1" ht="12.75" customHeight="1" x14ac:dyDescent="0.2">
      <c r="A84" s="171"/>
      <c r="B84" s="82" t="s">
        <v>3</v>
      </c>
      <c r="C84" s="101">
        <f>AY!D65</f>
        <v>34380</v>
      </c>
      <c r="D84" s="101">
        <f>AY!E65</f>
        <v>34550</v>
      </c>
      <c r="E84" s="101">
        <f>AY!F65</f>
        <v>45750</v>
      </c>
      <c r="F84" s="101">
        <f>AY!G65</f>
        <v>80058</v>
      </c>
      <c r="G84" s="101">
        <f>AY!H65</f>
        <v>87337</v>
      </c>
      <c r="H84" s="101">
        <f>AY!I65</f>
        <v>76248</v>
      </c>
      <c r="I84" s="101">
        <f>AY!J65</f>
        <v>83994</v>
      </c>
      <c r="J84" s="101">
        <f>AY!K65</f>
        <v>105310</v>
      </c>
      <c r="K84" s="101">
        <f>AY!L65</f>
        <v>123080</v>
      </c>
      <c r="L84" s="101">
        <f>AY!M65</f>
        <v>99960</v>
      </c>
      <c r="M84" s="101">
        <f>AY!N65</f>
        <v>94346</v>
      </c>
      <c r="N84" s="101">
        <f>AY!O65</f>
        <v>109360</v>
      </c>
      <c r="O84" s="101">
        <f>AY!P65</f>
        <v>95401</v>
      </c>
      <c r="P84" s="101">
        <f>AY!Q65</f>
        <v>170045</v>
      </c>
      <c r="Q84" s="101">
        <f>AY!R65</f>
        <v>216956</v>
      </c>
      <c r="R84" s="101">
        <f>AY!S65</f>
        <v>165380</v>
      </c>
      <c r="S84" s="101">
        <f>AY!T65</f>
        <v>147169</v>
      </c>
      <c r="T84" s="101">
        <f>AY!U65</f>
        <v>987578</v>
      </c>
      <c r="U84" s="101">
        <f>AY!V65</f>
        <v>586326</v>
      </c>
      <c r="V84" s="101">
        <f>AY!W65</f>
        <v>759287.5</v>
      </c>
      <c r="W84" s="101">
        <f>AY!X65</f>
        <v>439239.3</v>
      </c>
      <c r="X84" s="101">
        <f>AY!Y65</f>
        <v>546871.43999999994</v>
      </c>
      <c r="Y84" s="101">
        <f>AY!Z65</f>
        <v>625702.11</v>
      </c>
      <c r="Z84" s="101">
        <f>AY!AA65</f>
        <v>612477.30000000005</v>
      </c>
      <c r="AA84" s="101">
        <f>AY!AB65</f>
        <v>767590.11</v>
      </c>
      <c r="AB84" s="101">
        <f>AY!AC65</f>
        <v>924071.91661555076</v>
      </c>
      <c r="AC84" s="101">
        <f>AY!AD65</f>
        <v>754934.32400000002</v>
      </c>
      <c r="AD84" s="101">
        <f>AY!AE65</f>
        <v>829958.23900000006</v>
      </c>
      <c r="AE84" s="101">
        <f>AY!AF65</f>
        <v>688195.15728723665</v>
      </c>
      <c r="AF84" s="101">
        <f>AY!AG65</f>
        <v>1741773.8313820232</v>
      </c>
      <c r="AG84" s="101">
        <f>AY!AH65</f>
        <v>1657604.57</v>
      </c>
      <c r="AH84" s="101">
        <f>AY!AI65</f>
        <v>888567.71</v>
      </c>
      <c r="AI84" s="101">
        <f>AY!AJ65</f>
        <v>1557975.2450000001</v>
      </c>
      <c r="AJ84" s="101">
        <f>AY!AK65</f>
        <v>1823514.9750000001</v>
      </c>
      <c r="AK84" s="101">
        <f>AY!AL65</f>
        <v>2504544.87</v>
      </c>
      <c r="AL84" s="101">
        <f>AY!AM65</f>
        <v>480533.12</v>
      </c>
      <c r="AM84" s="101">
        <f>AY!AN65</f>
        <v>0</v>
      </c>
      <c r="AN84" s="121">
        <f t="shared" si="148"/>
        <v>20946069.718284816</v>
      </c>
      <c r="AP84" s="8"/>
    </row>
    <row r="85" spans="1:43" s="9" customFormat="1" ht="12.75" customHeight="1" x14ac:dyDescent="0.2">
      <c r="A85" s="170" t="s">
        <v>20</v>
      </c>
      <c r="B85" s="81" t="s">
        <v>0</v>
      </c>
      <c r="C85" s="100">
        <f>MG!D64</f>
        <v>376</v>
      </c>
      <c r="D85" s="100">
        <f>MG!E64</f>
        <v>679</v>
      </c>
      <c r="E85" s="100">
        <f>MG!F64</f>
        <v>477</v>
      </c>
      <c r="F85" s="100">
        <f>MG!G64</f>
        <v>564</v>
      </c>
      <c r="G85" s="100">
        <f>MG!H64</f>
        <v>231</v>
      </c>
      <c r="H85" s="100">
        <f>MG!I64</f>
        <v>399</v>
      </c>
      <c r="I85" s="100">
        <f>MG!J64</f>
        <v>607</v>
      </c>
      <c r="J85" s="100">
        <f>MG!K64</f>
        <v>407</v>
      </c>
      <c r="K85" s="100">
        <f>MG!L64</f>
        <v>427</v>
      </c>
      <c r="L85" s="100">
        <f>MG!M64</f>
        <v>353</v>
      </c>
      <c r="M85" s="100">
        <f>MG!N64</f>
        <v>323</v>
      </c>
      <c r="N85" s="100">
        <f>MG!O64</f>
        <v>419</v>
      </c>
      <c r="O85" s="100">
        <f>MG!P64</f>
        <v>754</v>
      </c>
      <c r="P85" s="100">
        <f>MG!Q64</f>
        <v>912</v>
      </c>
      <c r="Q85" s="100">
        <f>MG!R64</f>
        <v>939</v>
      </c>
      <c r="R85" s="100">
        <f>MG!S64</f>
        <v>1073</v>
      </c>
      <c r="S85" s="100">
        <f>MG!T64</f>
        <v>896</v>
      </c>
      <c r="T85" s="100">
        <f>MG!U64</f>
        <v>2853</v>
      </c>
      <c r="U85" s="100">
        <f>MG!V64</f>
        <v>1219</v>
      </c>
      <c r="V85" s="100">
        <f>MG!W64</f>
        <v>1960</v>
      </c>
      <c r="W85" s="100">
        <f>MG!X64</f>
        <v>1668</v>
      </c>
      <c r="X85" s="100">
        <f>MG!Y64</f>
        <v>2456</v>
      </c>
      <c r="Y85" s="100">
        <f>MG!Z64</f>
        <v>2558</v>
      </c>
      <c r="Z85" s="100">
        <f>MG!AA64</f>
        <v>2924</v>
      </c>
      <c r="AA85" s="100">
        <f>MG!AB64</f>
        <v>3084</v>
      </c>
      <c r="AB85" s="100">
        <f>MG!AC64</f>
        <v>2546</v>
      </c>
      <c r="AC85" s="100">
        <f>MG!AD64</f>
        <v>2959</v>
      </c>
      <c r="AD85" s="100">
        <f>MG!AE64</f>
        <v>2174</v>
      </c>
      <c r="AE85" s="100">
        <f>MG!AF64</f>
        <v>1807</v>
      </c>
      <c r="AF85" s="100">
        <f>MG!AG64</f>
        <v>2160</v>
      </c>
      <c r="AG85" s="100">
        <f>MG!AH64</f>
        <v>2942</v>
      </c>
      <c r="AH85" s="100">
        <f>MG!AI64</f>
        <v>4011</v>
      </c>
      <c r="AI85" s="100">
        <f>MG!AJ64</f>
        <v>2332</v>
      </c>
      <c r="AJ85" s="100">
        <f>MG!AK64</f>
        <v>1764</v>
      </c>
      <c r="AK85" s="100">
        <f>MG!AL64</f>
        <v>1833</v>
      </c>
      <c r="AL85" s="100">
        <f>MG!AM64</f>
        <v>528</v>
      </c>
      <c r="AM85" s="100">
        <f>MG!AN64</f>
        <v>0</v>
      </c>
      <c r="AN85" s="120">
        <f t="shared" si="148"/>
        <v>53614</v>
      </c>
      <c r="AP85" s="8"/>
    </row>
    <row r="86" spans="1:43" s="9" customFormat="1" ht="12.75" customHeight="1" x14ac:dyDescent="0.2">
      <c r="A86" s="171"/>
      <c r="B86" s="82" t="s">
        <v>3</v>
      </c>
      <c r="C86" s="101">
        <f>MG!D65</f>
        <v>51820</v>
      </c>
      <c r="D86" s="101">
        <f>MG!E65</f>
        <v>69868</v>
      </c>
      <c r="E86" s="101">
        <f>MG!F65</f>
        <v>64610</v>
      </c>
      <c r="F86" s="101">
        <f>MG!G65</f>
        <v>72845</v>
      </c>
      <c r="G86" s="101">
        <f>MG!H65</f>
        <v>33360</v>
      </c>
      <c r="H86" s="101">
        <f>MG!I65</f>
        <v>54380</v>
      </c>
      <c r="I86" s="101">
        <f>MG!J65</f>
        <v>94785</v>
      </c>
      <c r="J86" s="101">
        <f>MG!K65</f>
        <v>71370</v>
      </c>
      <c r="K86" s="101">
        <f>MG!L65</f>
        <v>75490</v>
      </c>
      <c r="L86" s="101">
        <f>MG!M65</f>
        <v>66730</v>
      </c>
      <c r="M86" s="101">
        <f>MG!N65</f>
        <v>60208</v>
      </c>
      <c r="N86" s="101">
        <f>MG!O65</f>
        <v>82990</v>
      </c>
      <c r="O86" s="101">
        <f>MG!P65</f>
        <v>174290</v>
      </c>
      <c r="P86" s="101">
        <f>MG!Q65</f>
        <v>276150</v>
      </c>
      <c r="Q86" s="101">
        <f>MG!R65</f>
        <v>287045</v>
      </c>
      <c r="R86" s="101">
        <f>MG!S65</f>
        <v>237077</v>
      </c>
      <c r="S86" s="101">
        <f>MG!T65</f>
        <v>240529</v>
      </c>
      <c r="T86" s="101">
        <f>MG!U65</f>
        <v>618321</v>
      </c>
      <c r="U86" s="101">
        <f>MG!V65</f>
        <v>371098</v>
      </c>
      <c r="V86" s="101">
        <f>MG!W65</f>
        <v>420416.19</v>
      </c>
      <c r="W86" s="101">
        <f>MG!X65</f>
        <v>499742.2</v>
      </c>
      <c r="X86" s="101">
        <f>MG!Y65</f>
        <v>606343</v>
      </c>
      <c r="Y86" s="101">
        <f>MG!Z65</f>
        <v>592716.02</v>
      </c>
      <c r="Z86" s="101">
        <f>MG!AA65</f>
        <v>925503.8600000001</v>
      </c>
      <c r="AA86" s="101">
        <f>MG!AB65</f>
        <v>791123.04</v>
      </c>
      <c r="AB86" s="101">
        <f>MG!AC65</f>
        <v>874726.48</v>
      </c>
      <c r="AC86" s="101">
        <f>MG!AD65</f>
        <v>1228981.1499999999</v>
      </c>
      <c r="AD86" s="101">
        <f>MG!AE65</f>
        <v>1099419.72</v>
      </c>
      <c r="AE86" s="101">
        <f>MG!AF65</f>
        <v>1135337.8508955224</v>
      </c>
      <c r="AF86" s="101">
        <f>MG!AG65</f>
        <v>1406258.33</v>
      </c>
      <c r="AG86" s="101">
        <f>MG!AH65</f>
        <v>1749985.8699999999</v>
      </c>
      <c r="AH86" s="101">
        <f>MG!AI65</f>
        <v>1349586.6</v>
      </c>
      <c r="AI86" s="101">
        <f>MG!AJ65</f>
        <v>2684807.36</v>
      </c>
      <c r="AJ86" s="101">
        <f>MG!AK65</f>
        <v>1712111.7449999999</v>
      </c>
      <c r="AK86" s="101">
        <f>MG!AL65</f>
        <v>1488937.13</v>
      </c>
      <c r="AL86" s="101">
        <f>MG!AM65</f>
        <v>363889.10699999996</v>
      </c>
      <c r="AM86" s="101">
        <f>MG!AN65</f>
        <v>0</v>
      </c>
      <c r="AN86" s="121">
        <f t="shared" si="148"/>
        <v>21932851.652895525</v>
      </c>
      <c r="AP86" s="8"/>
    </row>
    <row r="87" spans="1:43" ht="12.75" customHeight="1" x14ac:dyDescent="0.2">
      <c r="A87" s="20" t="str">
        <f>A44</f>
        <v>FUENTE: reporte mensual Metas Subsidios Asignados DPH a DIFIN</v>
      </c>
      <c r="AQ87" s="9"/>
    </row>
    <row r="88" spans="1:43" ht="12.75" customHeight="1" x14ac:dyDescent="0.2">
      <c r="A88" s="20" t="str">
        <f>A45</f>
        <v>Publicado el 06-02-2026</v>
      </c>
      <c r="AQ88" s="9"/>
    </row>
    <row r="92" spans="1:43" ht="12.75" customHeight="1" x14ac:dyDescent="0.2">
      <c r="A92" s="52" t="s">
        <v>49</v>
      </c>
    </row>
    <row r="93" spans="1:43" ht="12.75" customHeight="1" x14ac:dyDescent="0.2">
      <c r="A93" s="158" t="s">
        <v>38</v>
      </c>
      <c r="B93" s="159"/>
      <c r="C93" s="169" t="s">
        <v>4</v>
      </c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2"/>
      <c r="AN93" s="167" t="s">
        <v>5</v>
      </c>
    </row>
    <row r="94" spans="1:43" ht="12.75" customHeight="1" thickBot="1" x14ac:dyDescent="0.25">
      <c r="A94" s="161"/>
      <c r="B94" s="163"/>
      <c r="C94" s="112">
        <v>1990</v>
      </c>
      <c r="D94" s="112">
        <v>1991</v>
      </c>
      <c r="E94" s="112">
        <v>1992</v>
      </c>
      <c r="F94" s="112">
        <v>1993</v>
      </c>
      <c r="G94" s="112">
        <v>1994</v>
      </c>
      <c r="H94" s="112">
        <v>1995</v>
      </c>
      <c r="I94" s="112">
        <v>1996</v>
      </c>
      <c r="J94" s="112">
        <v>1997</v>
      </c>
      <c r="K94" s="112">
        <v>1998</v>
      </c>
      <c r="L94" s="112">
        <v>1999</v>
      </c>
      <c r="M94" s="112">
        <v>2000</v>
      </c>
      <c r="N94" s="112">
        <v>2001</v>
      </c>
      <c r="O94" s="112">
        <v>2002</v>
      </c>
      <c r="P94" s="112">
        <v>2003</v>
      </c>
      <c r="Q94" s="112">
        <v>2004</v>
      </c>
      <c r="R94" s="112">
        <v>2005</v>
      </c>
      <c r="S94" s="112">
        <v>2006</v>
      </c>
      <c r="T94" s="112">
        <v>2007</v>
      </c>
      <c r="U94" s="112">
        <v>2008</v>
      </c>
      <c r="V94" s="112">
        <v>2009</v>
      </c>
      <c r="W94" s="112">
        <v>2010</v>
      </c>
      <c r="X94" s="112">
        <v>2011</v>
      </c>
      <c r="Y94" s="112">
        <v>2012</v>
      </c>
      <c r="Z94" s="112">
        <v>2013</v>
      </c>
      <c r="AA94" s="112">
        <v>2014</v>
      </c>
      <c r="AB94" s="112">
        <v>2015</v>
      </c>
      <c r="AC94" s="112">
        <v>2016</v>
      </c>
      <c r="AD94" s="112">
        <v>2017</v>
      </c>
      <c r="AE94" s="112">
        <v>2018</v>
      </c>
      <c r="AF94" s="112">
        <v>2019</v>
      </c>
      <c r="AG94" s="112">
        <v>2020</v>
      </c>
      <c r="AH94" s="112">
        <v>2021</v>
      </c>
      <c r="AI94" s="112">
        <v>2022</v>
      </c>
      <c r="AJ94" s="114">
        <v>2023</v>
      </c>
      <c r="AK94" s="115">
        <v>2024</v>
      </c>
      <c r="AL94" s="112">
        <v>2025</v>
      </c>
      <c r="AM94" s="117">
        <v>2026</v>
      </c>
      <c r="AN94" s="168"/>
    </row>
    <row r="95" spans="1:43" s="9" customFormat="1" ht="12.75" customHeight="1" x14ac:dyDescent="0.2">
      <c r="A95" s="172" t="s">
        <v>7</v>
      </c>
      <c r="B95" s="56" t="s">
        <v>0</v>
      </c>
      <c r="C95" s="88">
        <f>C98+C100+C102+C104+C106+C108+C112+C114+C116+C118+C120+C122+C124+C126+C128+C110</f>
        <v>0</v>
      </c>
      <c r="D95" s="88">
        <f t="shared" ref="D95:AL95" si="149">D98+D100+D102+D104+D106+D108+D112+D114+D116+D118+D120+D122+D124+D126+D128+D110</f>
        <v>0</v>
      </c>
      <c r="E95" s="88">
        <f t="shared" si="149"/>
        <v>0</v>
      </c>
      <c r="F95" s="88">
        <f t="shared" si="149"/>
        <v>0</v>
      </c>
      <c r="G95" s="88">
        <f t="shared" si="149"/>
        <v>0</v>
      </c>
      <c r="H95" s="88">
        <f t="shared" si="149"/>
        <v>0</v>
      </c>
      <c r="I95" s="88">
        <f t="shared" si="149"/>
        <v>0</v>
      </c>
      <c r="J95" s="88">
        <f t="shared" si="149"/>
        <v>0</v>
      </c>
      <c r="K95" s="88">
        <f t="shared" si="149"/>
        <v>0</v>
      </c>
      <c r="L95" s="88">
        <f t="shared" si="149"/>
        <v>0</v>
      </c>
      <c r="M95" s="88">
        <f t="shared" si="149"/>
        <v>0</v>
      </c>
      <c r="N95" s="88">
        <f t="shared" si="149"/>
        <v>0</v>
      </c>
      <c r="O95" s="88">
        <f t="shared" si="149"/>
        <v>0</v>
      </c>
      <c r="P95" s="88">
        <f t="shared" si="149"/>
        <v>0</v>
      </c>
      <c r="Q95" s="88">
        <f t="shared" si="149"/>
        <v>0</v>
      </c>
      <c r="R95" s="88">
        <f t="shared" si="149"/>
        <v>0</v>
      </c>
      <c r="S95" s="88">
        <f t="shared" si="149"/>
        <v>0</v>
      </c>
      <c r="T95" s="88">
        <f t="shared" si="149"/>
        <v>0</v>
      </c>
      <c r="U95" s="88">
        <f t="shared" si="149"/>
        <v>0</v>
      </c>
      <c r="V95" s="88">
        <f t="shared" si="149"/>
        <v>0</v>
      </c>
      <c r="W95" s="88">
        <f t="shared" si="149"/>
        <v>124081</v>
      </c>
      <c r="X95" s="88">
        <f t="shared" si="149"/>
        <v>88886</v>
      </c>
      <c r="Y95" s="88">
        <f t="shared" si="149"/>
        <v>27073</v>
      </c>
      <c r="Z95" s="88">
        <f t="shared" si="149"/>
        <v>0</v>
      </c>
      <c r="AA95" s="88">
        <f t="shared" si="149"/>
        <v>8706</v>
      </c>
      <c r="AB95" s="88">
        <f t="shared" si="149"/>
        <v>22206</v>
      </c>
      <c r="AC95" s="88">
        <f t="shared" si="149"/>
        <v>7624</v>
      </c>
      <c r="AD95" s="88">
        <f t="shared" si="149"/>
        <v>4274</v>
      </c>
      <c r="AE95" s="88">
        <f t="shared" si="149"/>
        <v>0</v>
      </c>
      <c r="AF95" s="50">
        <f t="shared" ref="AF95:AJ95" si="150">AF98+AF100+AF102+AF104+AF106+AF108+AF112+AF114+AF116+AF118+AF120+AF122+AF124+AF126+AF128+AF110</f>
        <v>0</v>
      </c>
      <c r="AG95" s="50">
        <f t="shared" si="150"/>
        <v>0</v>
      </c>
      <c r="AH95" s="50">
        <f t="shared" si="150"/>
        <v>0</v>
      </c>
      <c r="AI95" s="50">
        <f t="shared" si="150"/>
        <v>0</v>
      </c>
      <c r="AJ95" s="50">
        <f t="shared" si="150"/>
        <v>0</v>
      </c>
      <c r="AK95" s="50">
        <f t="shared" ref="AK95" si="151">AK98+AK100+AK102+AK104+AK106+AK108+AK112+AK114+AK116+AK118+AK120+AK122+AK124+AK126+AK128+AK110</f>
        <v>0</v>
      </c>
      <c r="AL95" s="50">
        <f t="shared" si="149"/>
        <v>0</v>
      </c>
      <c r="AM95" s="50">
        <f t="shared" ref="AM95" si="152">AM98+AM100+AM102+AM104+AM106+AM108+AM112+AM114+AM116+AM118+AM120+AM122+AM124+AM126+AM128+AM110</f>
        <v>0</v>
      </c>
      <c r="AN95" s="124">
        <f>SUM(C95:AM95)</f>
        <v>282850</v>
      </c>
      <c r="AP95" s="8"/>
    </row>
    <row r="96" spans="1:43" s="9" customFormat="1" ht="12.75" customHeight="1" thickBot="1" x14ac:dyDescent="0.25">
      <c r="A96" s="173"/>
      <c r="B96" s="57" t="s">
        <v>3</v>
      </c>
      <c r="C96" s="58">
        <f>C99+C101+C103+C105+C107+C109+C113+C115+C117+C119+C121+C123+C125+C127+C129+C111</f>
        <v>0</v>
      </c>
      <c r="D96" s="58">
        <f t="shared" ref="D96:AL96" si="153">D99+D101+D103+D105+D107+D109+D113+D115+D117+D119+D121+D123+D125+D127+D129+D111</f>
        <v>0</v>
      </c>
      <c r="E96" s="58">
        <f t="shared" si="153"/>
        <v>0</v>
      </c>
      <c r="F96" s="58">
        <f t="shared" si="153"/>
        <v>0</v>
      </c>
      <c r="G96" s="58">
        <f t="shared" si="153"/>
        <v>0</v>
      </c>
      <c r="H96" s="58">
        <f t="shared" si="153"/>
        <v>0</v>
      </c>
      <c r="I96" s="58">
        <f t="shared" si="153"/>
        <v>0</v>
      </c>
      <c r="J96" s="58">
        <f t="shared" si="153"/>
        <v>0</v>
      </c>
      <c r="K96" s="58">
        <f t="shared" si="153"/>
        <v>0</v>
      </c>
      <c r="L96" s="58">
        <f t="shared" si="153"/>
        <v>0</v>
      </c>
      <c r="M96" s="58">
        <f t="shared" si="153"/>
        <v>0</v>
      </c>
      <c r="N96" s="58">
        <f t="shared" si="153"/>
        <v>0</v>
      </c>
      <c r="O96" s="58">
        <f t="shared" si="153"/>
        <v>0</v>
      </c>
      <c r="P96" s="58">
        <f t="shared" si="153"/>
        <v>0</v>
      </c>
      <c r="Q96" s="58">
        <f t="shared" si="153"/>
        <v>0</v>
      </c>
      <c r="R96" s="58">
        <f t="shared" si="153"/>
        <v>0</v>
      </c>
      <c r="S96" s="58">
        <f t="shared" si="153"/>
        <v>0</v>
      </c>
      <c r="T96" s="58">
        <f t="shared" si="153"/>
        <v>0</v>
      </c>
      <c r="U96" s="58">
        <f t="shared" si="153"/>
        <v>0</v>
      </c>
      <c r="V96" s="58">
        <f t="shared" si="153"/>
        <v>0</v>
      </c>
      <c r="W96" s="58">
        <f t="shared" si="153"/>
        <v>28478425</v>
      </c>
      <c r="X96" s="58">
        <f t="shared" si="153"/>
        <v>31248112</v>
      </c>
      <c r="Y96" s="58">
        <f t="shared" si="153"/>
        <v>12602767.960000001</v>
      </c>
      <c r="Z96" s="58">
        <f t="shared" si="153"/>
        <v>0</v>
      </c>
      <c r="AA96" s="58">
        <f t="shared" si="153"/>
        <v>3359867.5879999995</v>
      </c>
      <c r="AB96" s="58">
        <f t="shared" si="153"/>
        <v>8676638.3299999982</v>
      </c>
      <c r="AC96" s="58">
        <f t="shared" si="153"/>
        <v>3541903.9472581157</v>
      </c>
      <c r="AD96" s="58">
        <f t="shared" si="153"/>
        <v>2486213.23</v>
      </c>
      <c r="AE96" s="58">
        <f t="shared" si="153"/>
        <v>0</v>
      </c>
      <c r="AF96" s="51">
        <f t="shared" ref="AF96:AJ96" si="154">AF99+AF101+AF103+AF105+AF107+AF109+AF113+AF115+AF117+AF119+AF121+AF123+AF125+AF127+AF129+AF111</f>
        <v>0</v>
      </c>
      <c r="AG96" s="51">
        <f t="shared" si="154"/>
        <v>0</v>
      </c>
      <c r="AH96" s="51">
        <f t="shared" si="154"/>
        <v>0</v>
      </c>
      <c r="AI96" s="51">
        <f t="shared" si="154"/>
        <v>0</v>
      </c>
      <c r="AJ96" s="51">
        <f t="shared" si="154"/>
        <v>0</v>
      </c>
      <c r="AK96" s="51">
        <f t="shared" ref="AK96" si="155">AK99+AK101+AK103+AK105+AK107+AK109+AK113+AK115+AK117+AK119+AK121+AK123+AK125+AK127+AK129+AK111</f>
        <v>0</v>
      </c>
      <c r="AL96" s="51">
        <f t="shared" si="153"/>
        <v>0</v>
      </c>
      <c r="AM96" s="51">
        <f t="shared" ref="AM96" si="156">AM99+AM101+AM103+AM105+AM107+AM109+AM113+AM115+AM117+AM119+AM121+AM123+AM125+AM127+AM129+AM111</f>
        <v>0</v>
      </c>
      <c r="AN96" s="104">
        <f t="shared" ref="AN96" si="157">SUM(C96:AM96)</f>
        <v>90393928.055258125</v>
      </c>
      <c r="AP96" s="8"/>
    </row>
    <row r="97" spans="1:42" s="9" customFormat="1" ht="12.75" customHeight="1" x14ac:dyDescent="0.2">
      <c r="A97" s="83"/>
      <c r="AP97" s="8"/>
    </row>
    <row r="98" spans="1:42" s="9" customFormat="1" ht="12.75" customHeight="1" x14ac:dyDescent="0.2">
      <c r="A98" s="170" t="s">
        <v>8</v>
      </c>
      <c r="B98" s="81" t="s">
        <v>0</v>
      </c>
      <c r="C98" s="100">
        <f>AP!D119</f>
        <v>0</v>
      </c>
      <c r="D98" s="100">
        <f>AP!E119</f>
        <v>0</v>
      </c>
      <c r="E98" s="100">
        <f>AP!F119</f>
        <v>0</v>
      </c>
      <c r="F98" s="100">
        <f>AP!G119</f>
        <v>0</v>
      </c>
      <c r="G98" s="100">
        <f>AP!H119</f>
        <v>0</v>
      </c>
      <c r="H98" s="100">
        <f>AP!I119</f>
        <v>0</v>
      </c>
      <c r="I98" s="100">
        <f>AP!J119</f>
        <v>0</v>
      </c>
      <c r="J98" s="100">
        <f>AP!K119</f>
        <v>0</v>
      </c>
      <c r="K98" s="100">
        <f>AP!L119</f>
        <v>0</v>
      </c>
      <c r="L98" s="100">
        <f>AP!M119</f>
        <v>0</v>
      </c>
      <c r="M98" s="100">
        <f>AP!N119</f>
        <v>0</v>
      </c>
      <c r="N98" s="100">
        <f>AP!O119</f>
        <v>0</v>
      </c>
      <c r="O98" s="100">
        <f>AP!P119</f>
        <v>0</v>
      </c>
      <c r="P98" s="100">
        <f>AP!Q119</f>
        <v>0</v>
      </c>
      <c r="Q98" s="100">
        <f>AP!R119</f>
        <v>0</v>
      </c>
      <c r="R98" s="100">
        <f>AP!S119</f>
        <v>0</v>
      </c>
      <c r="S98" s="100">
        <f>AP!T119</f>
        <v>0</v>
      </c>
      <c r="T98" s="100">
        <f>AP!U119</f>
        <v>0</v>
      </c>
      <c r="U98" s="100">
        <f>AP!V119</f>
        <v>0</v>
      </c>
      <c r="V98" s="100">
        <f>AP!W119</f>
        <v>0</v>
      </c>
      <c r="W98" s="100">
        <f>AP!X119</f>
        <v>0</v>
      </c>
      <c r="X98" s="100">
        <f>AP!Y119</f>
        <v>0</v>
      </c>
      <c r="Y98" s="100">
        <f>AP!Z119</f>
        <v>0</v>
      </c>
      <c r="Z98" s="100">
        <f>AP!AA119</f>
        <v>0</v>
      </c>
      <c r="AA98" s="100">
        <f>AP!AB119</f>
        <v>1668</v>
      </c>
      <c r="AB98" s="100">
        <f>AP!AC119</f>
        <v>309</v>
      </c>
      <c r="AC98" s="100">
        <f>AP!AD119</f>
        <v>3</v>
      </c>
      <c r="AD98" s="100">
        <v>0</v>
      </c>
      <c r="AE98" s="100">
        <f>AP!AF119</f>
        <v>0</v>
      </c>
      <c r="AF98" s="100">
        <f>AP!AG119</f>
        <v>0</v>
      </c>
      <c r="AG98" s="100">
        <v>0</v>
      </c>
      <c r="AH98" s="100">
        <f>AP!AI119</f>
        <v>0</v>
      </c>
      <c r="AI98" s="100">
        <f>AP!AJ119</f>
        <v>0</v>
      </c>
      <c r="AJ98" s="100">
        <f>AP!AK119</f>
        <v>0</v>
      </c>
      <c r="AK98" s="100">
        <f>AP!AL119</f>
        <v>0</v>
      </c>
      <c r="AL98" s="100">
        <f>AP!AM119</f>
        <v>0</v>
      </c>
      <c r="AM98" s="100">
        <f>AP!AN119</f>
        <v>0</v>
      </c>
      <c r="AN98" s="120">
        <f t="shared" ref="AN98:AN129" si="158">SUM(C98:AM98)</f>
        <v>1980</v>
      </c>
      <c r="AP98" s="8"/>
    </row>
    <row r="99" spans="1:42" s="9" customFormat="1" ht="12.75" customHeight="1" x14ac:dyDescent="0.2">
      <c r="A99" s="171"/>
      <c r="B99" s="82" t="s">
        <v>3</v>
      </c>
      <c r="C99" s="101">
        <f>AP!D120</f>
        <v>0</v>
      </c>
      <c r="D99" s="101">
        <f>AP!E120</f>
        <v>0</v>
      </c>
      <c r="E99" s="101">
        <f>AP!F120</f>
        <v>0</v>
      </c>
      <c r="F99" s="101">
        <f>AP!G120</f>
        <v>0</v>
      </c>
      <c r="G99" s="101">
        <f>AP!H120</f>
        <v>0</v>
      </c>
      <c r="H99" s="101">
        <f>AP!I120</f>
        <v>0</v>
      </c>
      <c r="I99" s="101">
        <f>AP!J120</f>
        <v>0</v>
      </c>
      <c r="J99" s="101">
        <f>AP!K120</f>
        <v>0</v>
      </c>
      <c r="K99" s="101">
        <f>AP!L120</f>
        <v>0</v>
      </c>
      <c r="L99" s="101">
        <f>AP!M120</f>
        <v>0</v>
      </c>
      <c r="M99" s="101">
        <f>AP!N120</f>
        <v>0</v>
      </c>
      <c r="N99" s="101">
        <f>AP!O120</f>
        <v>0</v>
      </c>
      <c r="O99" s="101">
        <f>AP!P120</f>
        <v>0</v>
      </c>
      <c r="P99" s="101">
        <f>AP!Q120</f>
        <v>0</v>
      </c>
      <c r="Q99" s="101">
        <f>AP!R120</f>
        <v>0</v>
      </c>
      <c r="R99" s="101">
        <f>AP!S120</f>
        <v>0</v>
      </c>
      <c r="S99" s="101">
        <f>AP!T120</f>
        <v>0</v>
      </c>
      <c r="T99" s="101">
        <f>AP!U120</f>
        <v>0</v>
      </c>
      <c r="U99" s="101">
        <f>AP!V120</f>
        <v>0</v>
      </c>
      <c r="V99" s="101">
        <f>AP!W120</f>
        <v>0</v>
      </c>
      <c r="W99" s="101">
        <f>AP!X120</f>
        <v>0</v>
      </c>
      <c r="X99" s="101">
        <f>AP!Y120</f>
        <v>0</v>
      </c>
      <c r="Y99" s="101">
        <f>AP!Z120</f>
        <v>0</v>
      </c>
      <c r="Z99" s="101">
        <f>AP!AA120</f>
        <v>0</v>
      </c>
      <c r="AA99" s="101">
        <f>AP!AB120</f>
        <v>717955.61</v>
      </c>
      <c r="AB99" s="101">
        <f>AP!AC120</f>
        <v>314881.59999999998</v>
      </c>
      <c r="AC99" s="101">
        <f>AP!AD120</f>
        <v>129566.62000000001</v>
      </c>
      <c r="AD99" s="101">
        <v>0</v>
      </c>
      <c r="AE99" s="101">
        <f>AP!AF120</f>
        <v>0</v>
      </c>
      <c r="AF99" s="101">
        <f>AP!AG120</f>
        <v>0</v>
      </c>
      <c r="AG99" s="101">
        <v>0</v>
      </c>
      <c r="AH99" s="101">
        <f>AP!AI120</f>
        <v>0</v>
      </c>
      <c r="AI99" s="101">
        <f>AP!AJ120</f>
        <v>0</v>
      </c>
      <c r="AJ99" s="101">
        <f>AP!AK120</f>
        <v>0</v>
      </c>
      <c r="AK99" s="101">
        <f>AP!AL120</f>
        <v>0</v>
      </c>
      <c r="AL99" s="101">
        <f>AP!AM120</f>
        <v>0</v>
      </c>
      <c r="AM99" s="101">
        <f>AP!AN120</f>
        <v>0</v>
      </c>
      <c r="AN99" s="121">
        <f t="shared" si="158"/>
        <v>1162403.83</v>
      </c>
      <c r="AP99" s="8"/>
    </row>
    <row r="100" spans="1:42" s="9" customFormat="1" ht="12.75" customHeight="1" x14ac:dyDescent="0.2">
      <c r="A100" s="170" t="s">
        <v>9</v>
      </c>
      <c r="B100" s="81" t="s">
        <v>0</v>
      </c>
      <c r="C100" s="100">
        <f>TA!D119</f>
        <v>0</v>
      </c>
      <c r="D100" s="100">
        <f>TA!E119</f>
        <v>0</v>
      </c>
      <c r="E100" s="100">
        <f>TA!F119</f>
        <v>0</v>
      </c>
      <c r="F100" s="100">
        <f>TA!G119</f>
        <v>0</v>
      </c>
      <c r="G100" s="100">
        <f>TA!H119</f>
        <v>0</v>
      </c>
      <c r="H100" s="100">
        <f>TA!I119</f>
        <v>0</v>
      </c>
      <c r="I100" s="100">
        <f>TA!J119</f>
        <v>0</v>
      </c>
      <c r="J100" s="100">
        <f>TA!K119</f>
        <v>0</v>
      </c>
      <c r="K100" s="100">
        <f>TA!L119</f>
        <v>0</v>
      </c>
      <c r="L100" s="100">
        <f>TA!M119</f>
        <v>0</v>
      </c>
      <c r="M100" s="100">
        <f>TA!N119</f>
        <v>0</v>
      </c>
      <c r="N100" s="100">
        <f>TA!O119</f>
        <v>0</v>
      </c>
      <c r="O100" s="100">
        <f>TA!P119</f>
        <v>0</v>
      </c>
      <c r="P100" s="100">
        <f>TA!Q119</f>
        <v>0</v>
      </c>
      <c r="Q100" s="100">
        <f>TA!R119</f>
        <v>0</v>
      </c>
      <c r="R100" s="100">
        <f>TA!S119</f>
        <v>0</v>
      </c>
      <c r="S100" s="100">
        <f>TA!T119</f>
        <v>0</v>
      </c>
      <c r="T100" s="100">
        <f>TA!U119</f>
        <v>0</v>
      </c>
      <c r="U100" s="100">
        <f>TA!V119</f>
        <v>0</v>
      </c>
      <c r="V100" s="100">
        <f>TA!W119</f>
        <v>0</v>
      </c>
      <c r="W100" s="100">
        <f>TA!X119</f>
        <v>0</v>
      </c>
      <c r="X100" s="100">
        <f>TA!Y119</f>
        <v>0</v>
      </c>
      <c r="Y100" s="100">
        <f>TA!Z119</f>
        <v>0</v>
      </c>
      <c r="Z100" s="100">
        <f>TA!AA119</f>
        <v>0</v>
      </c>
      <c r="AA100" s="100">
        <f>TA!AB119</f>
        <v>5576</v>
      </c>
      <c r="AB100" s="100">
        <f>TA!AC119</f>
        <v>10081</v>
      </c>
      <c r="AC100" s="100">
        <f>TA!AD119</f>
        <v>65</v>
      </c>
      <c r="AD100" s="100">
        <v>0</v>
      </c>
      <c r="AE100" s="100">
        <f>TA!AF119</f>
        <v>0</v>
      </c>
      <c r="AF100" s="100">
        <f>TA!AG119</f>
        <v>0</v>
      </c>
      <c r="AG100" s="100">
        <v>0</v>
      </c>
      <c r="AH100" s="100">
        <f>TA!AI119</f>
        <v>0</v>
      </c>
      <c r="AI100" s="100">
        <f>TA!AJ119</f>
        <v>0</v>
      </c>
      <c r="AJ100" s="100">
        <f>TA!AK119</f>
        <v>0</v>
      </c>
      <c r="AK100" s="100">
        <f>TA!AL119</f>
        <v>0</v>
      </c>
      <c r="AL100" s="100">
        <f>TA!AM119</f>
        <v>0</v>
      </c>
      <c r="AM100" s="100">
        <f>TA!AN119</f>
        <v>0</v>
      </c>
      <c r="AN100" s="120">
        <f t="shared" si="158"/>
        <v>15722</v>
      </c>
      <c r="AP100" s="8"/>
    </row>
    <row r="101" spans="1:42" s="9" customFormat="1" ht="12.75" customHeight="1" x14ac:dyDescent="0.2">
      <c r="A101" s="171"/>
      <c r="B101" s="82" t="s">
        <v>3</v>
      </c>
      <c r="C101" s="101">
        <f>TA!D120</f>
        <v>0</v>
      </c>
      <c r="D101" s="101">
        <f>TA!E120</f>
        <v>0</v>
      </c>
      <c r="E101" s="101">
        <f>TA!F120</f>
        <v>0</v>
      </c>
      <c r="F101" s="101">
        <f>TA!G120</f>
        <v>0</v>
      </c>
      <c r="G101" s="101">
        <f>TA!H120</f>
        <v>0</v>
      </c>
      <c r="H101" s="101">
        <f>TA!I120</f>
        <v>0</v>
      </c>
      <c r="I101" s="101">
        <f>TA!J120</f>
        <v>0</v>
      </c>
      <c r="J101" s="101">
        <f>TA!K120</f>
        <v>0</v>
      </c>
      <c r="K101" s="101">
        <f>TA!L120</f>
        <v>0</v>
      </c>
      <c r="L101" s="101">
        <f>TA!M120</f>
        <v>0</v>
      </c>
      <c r="M101" s="101">
        <f>TA!N120</f>
        <v>0</v>
      </c>
      <c r="N101" s="101">
        <f>TA!O120</f>
        <v>0</v>
      </c>
      <c r="O101" s="101">
        <f>TA!P120</f>
        <v>0</v>
      </c>
      <c r="P101" s="101">
        <f>TA!Q120</f>
        <v>0</v>
      </c>
      <c r="Q101" s="101">
        <f>TA!R120</f>
        <v>0</v>
      </c>
      <c r="R101" s="101">
        <f>TA!S120</f>
        <v>0</v>
      </c>
      <c r="S101" s="101">
        <f>TA!T120</f>
        <v>0</v>
      </c>
      <c r="T101" s="101">
        <f>TA!U120</f>
        <v>0</v>
      </c>
      <c r="U101" s="101">
        <f>TA!V120</f>
        <v>0</v>
      </c>
      <c r="V101" s="101">
        <f>TA!W120</f>
        <v>0</v>
      </c>
      <c r="W101" s="101">
        <f>TA!X120</f>
        <v>0</v>
      </c>
      <c r="X101" s="101">
        <f>TA!Y120</f>
        <v>0</v>
      </c>
      <c r="Y101" s="101">
        <f>TA!Z120</f>
        <v>0</v>
      </c>
      <c r="Z101" s="101">
        <f>TA!AA120</f>
        <v>0</v>
      </c>
      <c r="AA101" s="101">
        <f>TA!AB120</f>
        <v>1375992.5</v>
      </c>
      <c r="AB101" s="101">
        <f>TA!AC120</f>
        <v>3947268.4099999992</v>
      </c>
      <c r="AC101" s="101">
        <f>TA!AD120</f>
        <v>87955.200000000012</v>
      </c>
      <c r="AD101" s="101">
        <v>0</v>
      </c>
      <c r="AE101" s="101">
        <f>TA!AF120</f>
        <v>0</v>
      </c>
      <c r="AF101" s="101">
        <f>TA!AG120</f>
        <v>0</v>
      </c>
      <c r="AG101" s="101">
        <v>0</v>
      </c>
      <c r="AH101" s="101">
        <f>TA!AI120</f>
        <v>0</v>
      </c>
      <c r="AI101" s="101">
        <f>TA!AJ120</f>
        <v>0</v>
      </c>
      <c r="AJ101" s="101">
        <f>TA!AK120</f>
        <v>0</v>
      </c>
      <c r="AK101" s="101">
        <f>TA!AL120</f>
        <v>0</v>
      </c>
      <c r="AL101" s="101">
        <f>TA!AM120</f>
        <v>0</v>
      </c>
      <c r="AM101" s="101">
        <f>TA!AN120</f>
        <v>0</v>
      </c>
      <c r="AN101" s="121">
        <f t="shared" si="158"/>
        <v>5411216.1099999994</v>
      </c>
      <c r="AP101" s="8"/>
    </row>
    <row r="102" spans="1:42" s="9" customFormat="1" ht="12.75" customHeight="1" x14ac:dyDescent="0.2">
      <c r="A102" s="170" t="s">
        <v>10</v>
      </c>
      <c r="B102" s="81" t="s">
        <v>0</v>
      </c>
      <c r="C102" s="100">
        <f>AN!D119</f>
        <v>0</v>
      </c>
      <c r="D102" s="100">
        <f>AN!E119</f>
        <v>0</v>
      </c>
      <c r="E102" s="100">
        <f>AN!F119</f>
        <v>0</v>
      </c>
      <c r="F102" s="100">
        <f>AN!G119</f>
        <v>0</v>
      </c>
      <c r="G102" s="100">
        <f>AN!H119</f>
        <v>0</v>
      </c>
      <c r="H102" s="100">
        <f>AN!I119</f>
        <v>0</v>
      </c>
      <c r="I102" s="100">
        <f>AN!J119</f>
        <v>0</v>
      </c>
      <c r="J102" s="100">
        <f>AN!K119</f>
        <v>0</v>
      </c>
      <c r="K102" s="100">
        <f>AN!L119</f>
        <v>0</v>
      </c>
      <c r="L102" s="100">
        <f>AN!M119</f>
        <v>0</v>
      </c>
      <c r="M102" s="100">
        <f>AN!N119</f>
        <v>0</v>
      </c>
      <c r="N102" s="100">
        <f>AN!O119</f>
        <v>0</v>
      </c>
      <c r="O102" s="100">
        <f>AN!P119</f>
        <v>0</v>
      </c>
      <c r="P102" s="100">
        <f>AN!Q119</f>
        <v>0</v>
      </c>
      <c r="Q102" s="100">
        <f>AN!R119</f>
        <v>0</v>
      </c>
      <c r="R102" s="100">
        <f>AN!S119</f>
        <v>0</v>
      </c>
      <c r="S102" s="100">
        <f>AN!T119</f>
        <v>0</v>
      </c>
      <c r="T102" s="100">
        <f>AN!U119</f>
        <v>0</v>
      </c>
      <c r="U102" s="100">
        <f>AN!V119</f>
        <v>0</v>
      </c>
      <c r="V102" s="100">
        <f>AN!W119</f>
        <v>0</v>
      </c>
      <c r="W102" s="100">
        <f>AN!X119</f>
        <v>0</v>
      </c>
      <c r="X102" s="100">
        <f>AN!Y119</f>
        <v>0</v>
      </c>
      <c r="Y102" s="100">
        <f>AN!Z119</f>
        <v>0</v>
      </c>
      <c r="Z102" s="100">
        <f>AN!AA119</f>
        <v>0</v>
      </c>
      <c r="AA102" s="100">
        <f>AN!AB119</f>
        <v>0</v>
      </c>
      <c r="AB102" s="100">
        <f>AN!AC119</f>
        <v>1368</v>
      </c>
      <c r="AC102" s="100">
        <f>AN!AD119</f>
        <v>4</v>
      </c>
      <c r="AD102" s="100">
        <v>0</v>
      </c>
      <c r="AE102" s="100">
        <f>AN!AF119</f>
        <v>0</v>
      </c>
      <c r="AF102" s="100">
        <f>AN!AG119</f>
        <v>0</v>
      </c>
      <c r="AG102" s="100">
        <v>0</v>
      </c>
      <c r="AH102" s="100">
        <f>AN!AI119</f>
        <v>0</v>
      </c>
      <c r="AI102" s="100">
        <f>AN!AJ119</f>
        <v>0</v>
      </c>
      <c r="AJ102" s="100">
        <f>AN!AK119</f>
        <v>0</v>
      </c>
      <c r="AK102" s="100">
        <f>AN!AL119</f>
        <v>0</v>
      </c>
      <c r="AL102" s="100">
        <f>AN!AM119</f>
        <v>0</v>
      </c>
      <c r="AM102" s="100">
        <f>AN!AN119</f>
        <v>0</v>
      </c>
      <c r="AN102" s="120">
        <f t="shared" si="158"/>
        <v>1372</v>
      </c>
      <c r="AP102" s="8"/>
    </row>
    <row r="103" spans="1:42" s="9" customFormat="1" ht="12.75" customHeight="1" x14ac:dyDescent="0.2">
      <c r="A103" s="171"/>
      <c r="B103" s="82" t="s">
        <v>3</v>
      </c>
      <c r="C103" s="101">
        <f>AN!D120</f>
        <v>0</v>
      </c>
      <c r="D103" s="101">
        <f>AN!E120</f>
        <v>0</v>
      </c>
      <c r="E103" s="101">
        <f>AN!F120</f>
        <v>0</v>
      </c>
      <c r="F103" s="101">
        <f>AN!G120</f>
        <v>0</v>
      </c>
      <c r="G103" s="101">
        <f>AN!H120</f>
        <v>0</v>
      </c>
      <c r="H103" s="101">
        <f>AN!I120</f>
        <v>0</v>
      </c>
      <c r="I103" s="101">
        <f>AN!J120</f>
        <v>0</v>
      </c>
      <c r="J103" s="101">
        <f>AN!K120</f>
        <v>0</v>
      </c>
      <c r="K103" s="101">
        <f>AN!L120</f>
        <v>0</v>
      </c>
      <c r="L103" s="101">
        <f>AN!M120</f>
        <v>0</v>
      </c>
      <c r="M103" s="101">
        <f>AN!N120</f>
        <v>0</v>
      </c>
      <c r="N103" s="101">
        <f>AN!O120</f>
        <v>0</v>
      </c>
      <c r="O103" s="101">
        <f>AN!P120</f>
        <v>0</v>
      </c>
      <c r="P103" s="101">
        <f>AN!Q120</f>
        <v>0</v>
      </c>
      <c r="Q103" s="101">
        <f>AN!R120</f>
        <v>0</v>
      </c>
      <c r="R103" s="101">
        <f>AN!S120</f>
        <v>0</v>
      </c>
      <c r="S103" s="101">
        <f>AN!T120</f>
        <v>0</v>
      </c>
      <c r="T103" s="101">
        <f>AN!U120</f>
        <v>0</v>
      </c>
      <c r="U103" s="101">
        <f>AN!V120</f>
        <v>0</v>
      </c>
      <c r="V103" s="101">
        <f>AN!W120</f>
        <v>0</v>
      </c>
      <c r="W103" s="101">
        <f>AN!X120</f>
        <v>0</v>
      </c>
      <c r="X103" s="101">
        <f>AN!Y120</f>
        <v>0</v>
      </c>
      <c r="Y103" s="101">
        <f>AN!Z120</f>
        <v>0</v>
      </c>
      <c r="Z103" s="101">
        <f>AN!AA120</f>
        <v>0</v>
      </c>
      <c r="AA103" s="101">
        <f>AN!AB120</f>
        <v>0</v>
      </c>
      <c r="AB103" s="101">
        <f>AN!AC120</f>
        <v>130786.27999999997</v>
      </c>
      <c r="AC103" s="101">
        <f>AN!AD120</f>
        <v>12840.47</v>
      </c>
      <c r="AD103" s="101">
        <v>0</v>
      </c>
      <c r="AE103" s="101">
        <f>AN!AF120</f>
        <v>0</v>
      </c>
      <c r="AF103" s="101">
        <f>AN!AG120</f>
        <v>0</v>
      </c>
      <c r="AG103" s="101">
        <v>0</v>
      </c>
      <c r="AH103" s="101">
        <f>AN!AI120</f>
        <v>0</v>
      </c>
      <c r="AI103" s="101">
        <f>AN!AJ120</f>
        <v>0</v>
      </c>
      <c r="AJ103" s="101">
        <f>AN!AK120</f>
        <v>0</v>
      </c>
      <c r="AK103" s="101">
        <f>AN!AL120</f>
        <v>0</v>
      </c>
      <c r="AL103" s="101">
        <f>AN!AM120</f>
        <v>0</v>
      </c>
      <c r="AM103" s="101">
        <f>AN!AN120</f>
        <v>0</v>
      </c>
      <c r="AN103" s="121">
        <f t="shared" si="158"/>
        <v>143626.74999999997</v>
      </c>
      <c r="AP103" s="8"/>
    </row>
    <row r="104" spans="1:42" s="9" customFormat="1" ht="12.75" customHeight="1" x14ac:dyDescent="0.2">
      <c r="A104" s="170" t="s">
        <v>11</v>
      </c>
      <c r="B104" s="81" t="s">
        <v>0</v>
      </c>
      <c r="C104" s="100">
        <f>AT!D119</f>
        <v>0</v>
      </c>
      <c r="D104" s="100">
        <f>AT!E119</f>
        <v>0</v>
      </c>
      <c r="E104" s="100">
        <f>AT!F119</f>
        <v>0</v>
      </c>
      <c r="F104" s="100">
        <f>AT!G119</f>
        <v>0</v>
      </c>
      <c r="G104" s="100">
        <f>AT!H119</f>
        <v>0</v>
      </c>
      <c r="H104" s="100">
        <f>AT!I119</f>
        <v>0</v>
      </c>
      <c r="I104" s="100">
        <f>AT!J119</f>
        <v>0</v>
      </c>
      <c r="J104" s="100">
        <f>AT!K119</f>
        <v>0</v>
      </c>
      <c r="K104" s="100">
        <f>AT!L119</f>
        <v>0</v>
      </c>
      <c r="L104" s="100">
        <f>AT!M119</f>
        <v>0</v>
      </c>
      <c r="M104" s="100">
        <f>AT!N119</f>
        <v>0</v>
      </c>
      <c r="N104" s="100">
        <f>AT!O119</f>
        <v>0</v>
      </c>
      <c r="O104" s="100">
        <f>AT!P119</f>
        <v>0</v>
      </c>
      <c r="P104" s="100">
        <f>AT!Q119</f>
        <v>0</v>
      </c>
      <c r="Q104" s="100">
        <f>AT!R119</f>
        <v>0</v>
      </c>
      <c r="R104" s="100">
        <f>AT!S119</f>
        <v>0</v>
      </c>
      <c r="S104" s="100">
        <f>AT!T119</f>
        <v>0</v>
      </c>
      <c r="T104" s="100">
        <f>AT!U119</f>
        <v>0</v>
      </c>
      <c r="U104" s="100">
        <f>AT!V119</f>
        <v>0</v>
      </c>
      <c r="V104" s="100">
        <f>AT!W119</f>
        <v>0</v>
      </c>
      <c r="W104" s="100">
        <f>AT!X119</f>
        <v>0</v>
      </c>
      <c r="X104" s="100">
        <f>AT!Y119</f>
        <v>0</v>
      </c>
      <c r="Y104" s="100">
        <f>AT!Z119</f>
        <v>0</v>
      </c>
      <c r="Z104" s="100">
        <f>AT!AA119</f>
        <v>0</v>
      </c>
      <c r="AA104" s="100">
        <f>AT!AB119</f>
        <v>0</v>
      </c>
      <c r="AB104" s="100">
        <f>AT!AC119</f>
        <v>7357</v>
      </c>
      <c r="AC104" s="100">
        <f>AT!AD119</f>
        <v>849</v>
      </c>
      <c r="AD104" s="100">
        <v>495</v>
      </c>
      <c r="AE104" s="100">
        <f>AT!AF119</f>
        <v>0</v>
      </c>
      <c r="AF104" s="100">
        <f>AT!AG119</f>
        <v>0</v>
      </c>
      <c r="AG104" s="100">
        <v>0</v>
      </c>
      <c r="AH104" s="100">
        <f>AT!AI119</f>
        <v>0</v>
      </c>
      <c r="AI104" s="100">
        <f>AT!AJ119</f>
        <v>0</v>
      </c>
      <c r="AJ104" s="100">
        <f>AT!AK119</f>
        <v>0</v>
      </c>
      <c r="AK104" s="100">
        <f>AT!AL119</f>
        <v>0</v>
      </c>
      <c r="AL104" s="100">
        <f>AT!AM119</f>
        <v>0</v>
      </c>
      <c r="AM104" s="100">
        <f>AT!AN119</f>
        <v>0</v>
      </c>
      <c r="AN104" s="120">
        <f t="shared" si="158"/>
        <v>8701</v>
      </c>
      <c r="AP104" s="8"/>
    </row>
    <row r="105" spans="1:42" s="9" customFormat="1" ht="12.75" customHeight="1" x14ac:dyDescent="0.2">
      <c r="A105" s="171"/>
      <c r="B105" s="82" t="s">
        <v>3</v>
      </c>
      <c r="C105" s="101">
        <f>AT!D120</f>
        <v>0</v>
      </c>
      <c r="D105" s="101">
        <f>AT!E120</f>
        <v>0</v>
      </c>
      <c r="E105" s="101">
        <f>AT!F120</f>
        <v>0</v>
      </c>
      <c r="F105" s="101">
        <f>AT!G120</f>
        <v>0</v>
      </c>
      <c r="G105" s="101">
        <f>AT!H120</f>
        <v>0</v>
      </c>
      <c r="H105" s="101">
        <f>AT!I120</f>
        <v>0</v>
      </c>
      <c r="I105" s="101">
        <f>AT!J120</f>
        <v>0</v>
      </c>
      <c r="J105" s="101">
        <f>AT!K120</f>
        <v>0</v>
      </c>
      <c r="K105" s="101">
        <f>AT!L120</f>
        <v>0</v>
      </c>
      <c r="L105" s="101">
        <f>AT!M120</f>
        <v>0</v>
      </c>
      <c r="M105" s="101">
        <f>AT!N120</f>
        <v>0</v>
      </c>
      <c r="N105" s="101">
        <f>AT!O120</f>
        <v>0</v>
      </c>
      <c r="O105" s="101">
        <f>AT!P120</f>
        <v>0</v>
      </c>
      <c r="P105" s="101">
        <f>AT!Q120</f>
        <v>0</v>
      </c>
      <c r="Q105" s="101">
        <f>AT!R120</f>
        <v>0</v>
      </c>
      <c r="R105" s="101">
        <f>AT!S120</f>
        <v>0</v>
      </c>
      <c r="S105" s="101">
        <f>AT!T120</f>
        <v>0</v>
      </c>
      <c r="T105" s="101">
        <f>AT!U120</f>
        <v>0</v>
      </c>
      <c r="U105" s="101">
        <f>AT!V120</f>
        <v>0</v>
      </c>
      <c r="V105" s="101">
        <f>AT!W120</f>
        <v>0</v>
      </c>
      <c r="W105" s="101">
        <f>AT!X120</f>
        <v>0</v>
      </c>
      <c r="X105" s="101">
        <f>AT!Y120</f>
        <v>0</v>
      </c>
      <c r="Y105" s="101">
        <f>AT!Z120</f>
        <v>0</v>
      </c>
      <c r="Z105" s="101">
        <f>AT!AA120</f>
        <v>0</v>
      </c>
      <c r="AA105" s="101">
        <f>AT!AB120</f>
        <v>0</v>
      </c>
      <c r="AB105" s="101">
        <f>AT!AC120</f>
        <v>2425845.8899999997</v>
      </c>
      <c r="AC105" s="101">
        <f>AT!AD120</f>
        <v>500701.24</v>
      </c>
      <c r="AD105" s="101">
        <v>61834</v>
      </c>
      <c r="AE105" s="101">
        <f>AT!AF120</f>
        <v>0</v>
      </c>
      <c r="AF105" s="101">
        <f>AT!AG120</f>
        <v>0</v>
      </c>
      <c r="AG105" s="101">
        <v>0</v>
      </c>
      <c r="AH105" s="101">
        <f>AT!AI120</f>
        <v>0</v>
      </c>
      <c r="AI105" s="101">
        <f>AT!AJ120</f>
        <v>0</v>
      </c>
      <c r="AJ105" s="101">
        <f>AT!AK120</f>
        <v>0</v>
      </c>
      <c r="AK105" s="101">
        <f>AT!AL120</f>
        <v>0</v>
      </c>
      <c r="AL105" s="101">
        <f>AT!AM120</f>
        <v>0</v>
      </c>
      <c r="AM105" s="101">
        <f>AT!AN120</f>
        <v>0</v>
      </c>
      <c r="AN105" s="121">
        <f t="shared" si="158"/>
        <v>2988381.13</v>
      </c>
      <c r="AP105" s="8"/>
    </row>
    <row r="106" spans="1:42" s="9" customFormat="1" ht="12.75" customHeight="1" x14ac:dyDescent="0.2">
      <c r="A106" s="170" t="s">
        <v>12</v>
      </c>
      <c r="B106" s="81" t="s">
        <v>0</v>
      </c>
      <c r="C106" s="100">
        <f>CO!D119</f>
        <v>0</v>
      </c>
      <c r="D106" s="100">
        <f>CO!E119</f>
        <v>0</v>
      </c>
      <c r="E106" s="100">
        <f>CO!F119</f>
        <v>0</v>
      </c>
      <c r="F106" s="100">
        <f>CO!G119</f>
        <v>0</v>
      </c>
      <c r="G106" s="100">
        <f>CO!H119</f>
        <v>0</v>
      </c>
      <c r="H106" s="100">
        <f>CO!I119</f>
        <v>0</v>
      </c>
      <c r="I106" s="100">
        <f>CO!J119</f>
        <v>0</v>
      </c>
      <c r="J106" s="100">
        <f>CO!K119</f>
        <v>0</v>
      </c>
      <c r="K106" s="100">
        <f>CO!L119</f>
        <v>0</v>
      </c>
      <c r="L106" s="100">
        <f>CO!M119</f>
        <v>0</v>
      </c>
      <c r="M106" s="100">
        <f>CO!N119</f>
        <v>0</v>
      </c>
      <c r="N106" s="100">
        <f>CO!O119</f>
        <v>0</v>
      </c>
      <c r="O106" s="100">
        <f>CO!P119</f>
        <v>0</v>
      </c>
      <c r="P106" s="100">
        <f>CO!Q119</f>
        <v>0</v>
      </c>
      <c r="Q106" s="100">
        <f>CO!R119</f>
        <v>0</v>
      </c>
      <c r="R106" s="100">
        <f>CO!S119</f>
        <v>0</v>
      </c>
      <c r="S106" s="100">
        <f>CO!T119</f>
        <v>0</v>
      </c>
      <c r="T106" s="100">
        <f>CO!U119</f>
        <v>0</v>
      </c>
      <c r="U106" s="100">
        <f>CO!V119</f>
        <v>0</v>
      </c>
      <c r="V106" s="100">
        <f>CO!W119</f>
        <v>0</v>
      </c>
      <c r="W106" s="100">
        <f>CO!X119</f>
        <v>0</v>
      </c>
      <c r="X106" s="100">
        <f>CO!Y119</f>
        <v>0</v>
      </c>
      <c r="Y106" s="100">
        <f>CO!Z119</f>
        <v>1</v>
      </c>
      <c r="Z106" s="100">
        <f>CO!AA119</f>
        <v>0</v>
      </c>
      <c r="AA106" s="100">
        <f>CO!AB119</f>
        <v>0</v>
      </c>
      <c r="AB106" s="100">
        <f>CO!AC119</f>
        <v>1165</v>
      </c>
      <c r="AC106" s="100">
        <f>CO!AD119</f>
        <v>6209</v>
      </c>
      <c r="AD106" s="100">
        <v>1622</v>
      </c>
      <c r="AE106" s="100">
        <f>CO!AF119</f>
        <v>0</v>
      </c>
      <c r="AF106" s="100">
        <f>CO!AG119</f>
        <v>0</v>
      </c>
      <c r="AG106" s="100">
        <v>0</v>
      </c>
      <c r="AH106" s="100">
        <f>CO!AI119</f>
        <v>0</v>
      </c>
      <c r="AI106" s="100">
        <f>CO!AJ119</f>
        <v>0</v>
      </c>
      <c r="AJ106" s="100">
        <f>CO!AK119</f>
        <v>0</v>
      </c>
      <c r="AK106" s="100">
        <f>CO!AL119</f>
        <v>0</v>
      </c>
      <c r="AL106" s="100">
        <f>CO!AM119</f>
        <v>0</v>
      </c>
      <c r="AM106" s="100">
        <f>CO!AN119</f>
        <v>0</v>
      </c>
      <c r="AN106" s="120">
        <f t="shared" si="158"/>
        <v>8997</v>
      </c>
      <c r="AP106" s="8"/>
    </row>
    <row r="107" spans="1:42" s="9" customFormat="1" ht="12.75" customHeight="1" x14ac:dyDescent="0.2">
      <c r="A107" s="171"/>
      <c r="B107" s="82" t="s">
        <v>3</v>
      </c>
      <c r="C107" s="101">
        <f>CO!D120</f>
        <v>0</v>
      </c>
      <c r="D107" s="101">
        <f>CO!E120</f>
        <v>0</v>
      </c>
      <c r="E107" s="101">
        <f>CO!F120</f>
        <v>0</v>
      </c>
      <c r="F107" s="101">
        <f>CO!G120</f>
        <v>0</v>
      </c>
      <c r="G107" s="101">
        <f>CO!H120</f>
        <v>0</v>
      </c>
      <c r="H107" s="101">
        <f>CO!I120</f>
        <v>0</v>
      </c>
      <c r="I107" s="101">
        <f>CO!J120</f>
        <v>0</v>
      </c>
      <c r="J107" s="101">
        <f>CO!K120</f>
        <v>0</v>
      </c>
      <c r="K107" s="101">
        <f>CO!L120</f>
        <v>0</v>
      </c>
      <c r="L107" s="101">
        <f>CO!M120</f>
        <v>0</v>
      </c>
      <c r="M107" s="101">
        <f>CO!N120</f>
        <v>0</v>
      </c>
      <c r="N107" s="101">
        <f>CO!O120</f>
        <v>0</v>
      </c>
      <c r="O107" s="101">
        <f>CO!P120</f>
        <v>0</v>
      </c>
      <c r="P107" s="101">
        <f>CO!Q120</f>
        <v>0</v>
      </c>
      <c r="Q107" s="101">
        <f>CO!R120</f>
        <v>0</v>
      </c>
      <c r="R107" s="101">
        <f>CO!S120</f>
        <v>0</v>
      </c>
      <c r="S107" s="101">
        <f>CO!T120</f>
        <v>0</v>
      </c>
      <c r="T107" s="101">
        <f>CO!U120</f>
        <v>0</v>
      </c>
      <c r="U107" s="101">
        <f>CO!V120</f>
        <v>0</v>
      </c>
      <c r="V107" s="101">
        <f>CO!W120</f>
        <v>0</v>
      </c>
      <c r="W107" s="101">
        <f>CO!X120</f>
        <v>0</v>
      </c>
      <c r="X107" s="101">
        <f>CO!Y120</f>
        <v>0</v>
      </c>
      <c r="Y107" s="101">
        <f>CO!Z120</f>
        <v>510</v>
      </c>
      <c r="Z107" s="101">
        <f>CO!AA120</f>
        <v>0</v>
      </c>
      <c r="AA107" s="101">
        <f>CO!AB120</f>
        <v>0</v>
      </c>
      <c r="AB107" s="101">
        <f>CO!AC120</f>
        <v>57324</v>
      </c>
      <c r="AC107" s="101">
        <f>CO!AD120</f>
        <v>2191341.17</v>
      </c>
      <c r="AD107" s="101">
        <v>903083.12</v>
      </c>
      <c r="AE107" s="101">
        <f>CO!AF120</f>
        <v>0</v>
      </c>
      <c r="AF107" s="101">
        <f>CO!AG120</f>
        <v>0</v>
      </c>
      <c r="AG107" s="101">
        <v>0</v>
      </c>
      <c r="AH107" s="101">
        <f>CO!AI120</f>
        <v>0</v>
      </c>
      <c r="AI107" s="101">
        <f>CO!AJ120</f>
        <v>0</v>
      </c>
      <c r="AJ107" s="101">
        <f>CO!AK120</f>
        <v>0</v>
      </c>
      <c r="AK107" s="101">
        <f>CO!AL120</f>
        <v>0</v>
      </c>
      <c r="AL107" s="101">
        <f>CO!AM120</f>
        <v>0</v>
      </c>
      <c r="AM107" s="101">
        <f>CO!AN120</f>
        <v>0</v>
      </c>
      <c r="AN107" s="121">
        <f t="shared" si="158"/>
        <v>3152258.29</v>
      </c>
      <c r="AP107" s="8"/>
    </row>
    <row r="108" spans="1:42" s="9" customFormat="1" ht="12.75" customHeight="1" x14ac:dyDescent="0.2">
      <c r="A108" s="170" t="s">
        <v>13</v>
      </c>
      <c r="B108" s="81" t="s">
        <v>0</v>
      </c>
      <c r="C108" s="100">
        <f>VA!D119</f>
        <v>0</v>
      </c>
      <c r="D108" s="100">
        <f>VA!E119</f>
        <v>0</v>
      </c>
      <c r="E108" s="100">
        <f>VA!F119</f>
        <v>0</v>
      </c>
      <c r="F108" s="100">
        <f>VA!G119</f>
        <v>0</v>
      </c>
      <c r="G108" s="100">
        <f>VA!H119</f>
        <v>0</v>
      </c>
      <c r="H108" s="100">
        <f>VA!I119</f>
        <v>0</v>
      </c>
      <c r="I108" s="100">
        <f>VA!J119</f>
        <v>0</v>
      </c>
      <c r="J108" s="100">
        <f>VA!K119</f>
        <v>0</v>
      </c>
      <c r="K108" s="100">
        <f>VA!L119</f>
        <v>0</v>
      </c>
      <c r="L108" s="100">
        <f>VA!M119</f>
        <v>0</v>
      </c>
      <c r="M108" s="100">
        <f>VA!N119</f>
        <v>0</v>
      </c>
      <c r="N108" s="100">
        <f>VA!O119</f>
        <v>0</v>
      </c>
      <c r="O108" s="100">
        <f>VA!P119</f>
        <v>0</v>
      </c>
      <c r="P108" s="100">
        <f>VA!Q119</f>
        <v>0</v>
      </c>
      <c r="Q108" s="100">
        <f>VA!R119</f>
        <v>0</v>
      </c>
      <c r="R108" s="100">
        <f>VA!S119</f>
        <v>0</v>
      </c>
      <c r="S108" s="100">
        <f>VA!T119</f>
        <v>0</v>
      </c>
      <c r="T108" s="100">
        <f>VA!U119</f>
        <v>0</v>
      </c>
      <c r="U108" s="100">
        <f>VA!V119</f>
        <v>0</v>
      </c>
      <c r="V108" s="100">
        <f>VA!W119</f>
        <v>0</v>
      </c>
      <c r="W108" s="100">
        <f>VA!X119</f>
        <v>8775</v>
      </c>
      <c r="X108" s="100">
        <f>VA!Y119</f>
        <v>4909</v>
      </c>
      <c r="Y108" s="100">
        <f>VA!Z119</f>
        <v>893</v>
      </c>
      <c r="Z108" s="100">
        <f>VA!AA119</f>
        <v>0</v>
      </c>
      <c r="AA108" s="100">
        <f>VA!AB119</f>
        <v>1462</v>
      </c>
      <c r="AB108" s="100">
        <f>VA!AC119</f>
        <v>1926</v>
      </c>
      <c r="AC108" s="100">
        <f>VA!AD119</f>
        <v>494</v>
      </c>
      <c r="AD108" s="100">
        <v>184</v>
      </c>
      <c r="AE108" s="100">
        <f>VA!AF119</f>
        <v>0</v>
      </c>
      <c r="AF108" s="100">
        <f>VA!AG119</f>
        <v>0</v>
      </c>
      <c r="AG108" s="100">
        <v>0</v>
      </c>
      <c r="AH108" s="100">
        <f>VA!AI119</f>
        <v>0</v>
      </c>
      <c r="AI108" s="100">
        <f>VA!AJ119</f>
        <v>0</v>
      </c>
      <c r="AJ108" s="100">
        <f>VA!AK119</f>
        <v>0</v>
      </c>
      <c r="AK108" s="100">
        <f>VA!AL119</f>
        <v>0</v>
      </c>
      <c r="AL108" s="100">
        <f>VA!AM119</f>
        <v>0</v>
      </c>
      <c r="AM108" s="100">
        <f>VA!AN119</f>
        <v>0</v>
      </c>
      <c r="AN108" s="120">
        <f t="shared" si="158"/>
        <v>18643</v>
      </c>
      <c r="AP108" s="8"/>
    </row>
    <row r="109" spans="1:42" s="9" customFormat="1" ht="12.75" customHeight="1" x14ac:dyDescent="0.2">
      <c r="A109" s="171"/>
      <c r="B109" s="82" t="s">
        <v>3</v>
      </c>
      <c r="C109" s="101">
        <f>VA!D120</f>
        <v>0</v>
      </c>
      <c r="D109" s="101">
        <f>VA!E120</f>
        <v>0</v>
      </c>
      <c r="E109" s="101">
        <f>VA!F120</f>
        <v>0</v>
      </c>
      <c r="F109" s="101">
        <f>VA!G120</f>
        <v>0</v>
      </c>
      <c r="G109" s="101">
        <f>VA!H120</f>
        <v>0</v>
      </c>
      <c r="H109" s="101">
        <f>VA!I120</f>
        <v>0</v>
      </c>
      <c r="I109" s="101">
        <f>VA!J120</f>
        <v>0</v>
      </c>
      <c r="J109" s="101">
        <f>VA!K120</f>
        <v>0</v>
      </c>
      <c r="K109" s="101">
        <f>VA!L120</f>
        <v>0</v>
      </c>
      <c r="L109" s="101">
        <f>VA!M120</f>
        <v>0</v>
      </c>
      <c r="M109" s="101">
        <f>VA!N120</f>
        <v>0</v>
      </c>
      <c r="N109" s="101">
        <f>VA!O120</f>
        <v>0</v>
      </c>
      <c r="O109" s="101">
        <f>VA!P120</f>
        <v>0</v>
      </c>
      <c r="P109" s="101">
        <f>VA!Q120</f>
        <v>0</v>
      </c>
      <c r="Q109" s="101">
        <f>VA!R120</f>
        <v>0</v>
      </c>
      <c r="R109" s="101">
        <f>VA!S120</f>
        <v>0</v>
      </c>
      <c r="S109" s="101">
        <f>VA!T120</f>
        <v>0</v>
      </c>
      <c r="T109" s="101">
        <f>VA!U120</f>
        <v>0</v>
      </c>
      <c r="U109" s="101">
        <f>VA!V120</f>
        <v>0</v>
      </c>
      <c r="V109" s="101">
        <f>VA!W120</f>
        <v>0</v>
      </c>
      <c r="W109" s="101">
        <f>VA!X120</f>
        <v>1336730</v>
      </c>
      <c r="X109" s="101">
        <f>VA!Y120</f>
        <v>1458142</v>
      </c>
      <c r="Y109" s="101">
        <f>VA!Z120</f>
        <v>467625.55</v>
      </c>
      <c r="Z109" s="101">
        <f>VA!AA120</f>
        <v>0</v>
      </c>
      <c r="AA109" s="101">
        <f>VA!AB120</f>
        <v>1265919.4779999999</v>
      </c>
      <c r="AB109" s="101">
        <f>VA!AC120</f>
        <v>1800532.15</v>
      </c>
      <c r="AC109" s="101">
        <f>VA!AD120</f>
        <v>619499.24725811556</v>
      </c>
      <c r="AD109" s="101">
        <v>171240</v>
      </c>
      <c r="AE109" s="101">
        <f>VA!AF120</f>
        <v>0</v>
      </c>
      <c r="AF109" s="101">
        <f>VA!AG120</f>
        <v>0</v>
      </c>
      <c r="AG109" s="101">
        <v>0</v>
      </c>
      <c r="AH109" s="101">
        <f>VA!AI120</f>
        <v>0</v>
      </c>
      <c r="AI109" s="101">
        <f>VA!AJ120</f>
        <v>0</v>
      </c>
      <c r="AJ109" s="101">
        <f>VA!AK120</f>
        <v>0</v>
      </c>
      <c r="AK109" s="101">
        <f>VA!AL120</f>
        <v>0</v>
      </c>
      <c r="AL109" s="101">
        <f>VA!AM120</f>
        <v>0</v>
      </c>
      <c r="AM109" s="101">
        <f>VA!AN120</f>
        <v>0</v>
      </c>
      <c r="AN109" s="121">
        <f t="shared" si="158"/>
        <v>7119688.4252581149</v>
      </c>
      <c r="AP109" s="8"/>
    </row>
    <row r="110" spans="1:42" s="9" customFormat="1" ht="12.75" customHeight="1" x14ac:dyDescent="0.2">
      <c r="A110" s="170" t="s">
        <v>21</v>
      </c>
      <c r="B110" s="81" t="s">
        <v>0</v>
      </c>
      <c r="C110" s="100">
        <f>RM!D119</f>
        <v>0</v>
      </c>
      <c r="D110" s="100">
        <f>RM!E119</f>
        <v>0</v>
      </c>
      <c r="E110" s="100">
        <f>RM!F119</f>
        <v>0</v>
      </c>
      <c r="F110" s="100">
        <f>RM!G119</f>
        <v>0</v>
      </c>
      <c r="G110" s="100">
        <f>RM!H119</f>
        <v>0</v>
      </c>
      <c r="H110" s="100">
        <f>RM!I119</f>
        <v>0</v>
      </c>
      <c r="I110" s="100">
        <f>RM!J119</f>
        <v>0</v>
      </c>
      <c r="J110" s="100">
        <f>RM!K119</f>
        <v>0</v>
      </c>
      <c r="K110" s="100">
        <f>RM!L119</f>
        <v>0</v>
      </c>
      <c r="L110" s="100">
        <f>RM!M119</f>
        <v>0</v>
      </c>
      <c r="M110" s="100">
        <f>RM!N119</f>
        <v>0</v>
      </c>
      <c r="N110" s="100">
        <f>RM!O119</f>
        <v>0</v>
      </c>
      <c r="O110" s="100">
        <f>RM!P119</f>
        <v>0</v>
      </c>
      <c r="P110" s="100">
        <f>RM!Q119</f>
        <v>0</v>
      </c>
      <c r="Q110" s="100">
        <f>RM!R119</f>
        <v>0</v>
      </c>
      <c r="R110" s="100">
        <f>RM!S119</f>
        <v>0</v>
      </c>
      <c r="S110" s="100">
        <f>RM!T119</f>
        <v>0</v>
      </c>
      <c r="T110" s="100">
        <f>RM!U119</f>
        <v>0</v>
      </c>
      <c r="U110" s="100">
        <f>RM!V119</f>
        <v>0</v>
      </c>
      <c r="V110" s="100">
        <f>RM!W119</f>
        <v>0</v>
      </c>
      <c r="W110" s="100">
        <f>RM!X119</f>
        <v>25285</v>
      </c>
      <c r="X110" s="100">
        <f>RM!Y119</f>
        <v>7149</v>
      </c>
      <c r="Y110" s="100">
        <f>RM!Z119</f>
        <v>5289</v>
      </c>
      <c r="Z110" s="100">
        <f>RM!AA119</f>
        <v>0</v>
      </c>
      <c r="AA110" s="100">
        <f>RM!AB119</f>
        <v>0</v>
      </c>
      <c r="AB110" s="100">
        <f>RM!AC119</f>
        <v>0</v>
      </c>
      <c r="AC110" s="100">
        <f>RM!AD119</f>
        <v>0</v>
      </c>
      <c r="AD110" s="100">
        <v>0</v>
      </c>
      <c r="AE110" s="100">
        <f>RM!AF119</f>
        <v>0</v>
      </c>
      <c r="AF110" s="100">
        <f>RM!AG119</f>
        <v>0</v>
      </c>
      <c r="AG110" s="100">
        <v>0</v>
      </c>
      <c r="AH110" s="100">
        <f>RM!AI119</f>
        <v>0</v>
      </c>
      <c r="AI110" s="100">
        <f>RM!AJ119</f>
        <v>0</v>
      </c>
      <c r="AJ110" s="100">
        <f>RM!AK119</f>
        <v>0</v>
      </c>
      <c r="AK110" s="100">
        <f>RM!AL119</f>
        <v>0</v>
      </c>
      <c r="AL110" s="100">
        <f>RM!AM119</f>
        <v>0</v>
      </c>
      <c r="AM110" s="100">
        <f>RM!AN119</f>
        <v>0</v>
      </c>
      <c r="AN110" s="120">
        <f t="shared" si="158"/>
        <v>37723</v>
      </c>
      <c r="AP110" s="8"/>
    </row>
    <row r="111" spans="1:42" s="9" customFormat="1" ht="12.75" customHeight="1" x14ac:dyDescent="0.2">
      <c r="A111" s="171"/>
      <c r="B111" s="82" t="s">
        <v>3</v>
      </c>
      <c r="C111" s="101">
        <f>RM!D120</f>
        <v>0</v>
      </c>
      <c r="D111" s="101">
        <f>RM!E120</f>
        <v>0</v>
      </c>
      <c r="E111" s="101">
        <f>RM!F120</f>
        <v>0</v>
      </c>
      <c r="F111" s="101">
        <f>RM!G120</f>
        <v>0</v>
      </c>
      <c r="G111" s="101">
        <f>RM!H120</f>
        <v>0</v>
      </c>
      <c r="H111" s="101">
        <f>RM!I120</f>
        <v>0</v>
      </c>
      <c r="I111" s="101">
        <f>RM!J120</f>
        <v>0</v>
      </c>
      <c r="J111" s="101">
        <f>RM!K120</f>
        <v>0</v>
      </c>
      <c r="K111" s="101">
        <f>RM!L120</f>
        <v>0</v>
      </c>
      <c r="L111" s="101">
        <f>RM!M120</f>
        <v>0</v>
      </c>
      <c r="M111" s="101">
        <f>RM!N120</f>
        <v>0</v>
      </c>
      <c r="N111" s="101">
        <f>RM!O120</f>
        <v>0</v>
      </c>
      <c r="O111" s="101">
        <f>RM!P120</f>
        <v>0</v>
      </c>
      <c r="P111" s="101">
        <f>RM!Q120</f>
        <v>0</v>
      </c>
      <c r="Q111" s="101">
        <f>RM!R120</f>
        <v>0</v>
      </c>
      <c r="R111" s="101">
        <f>RM!S120</f>
        <v>0</v>
      </c>
      <c r="S111" s="101">
        <f>RM!T120</f>
        <v>0</v>
      </c>
      <c r="T111" s="101">
        <f>RM!U120</f>
        <v>0</v>
      </c>
      <c r="U111" s="101">
        <f>RM!V120</f>
        <v>0</v>
      </c>
      <c r="V111" s="101">
        <f>RM!W120</f>
        <v>0</v>
      </c>
      <c r="W111" s="101">
        <f>RM!X120</f>
        <v>3874605</v>
      </c>
      <c r="X111" s="101">
        <f>RM!Y120</f>
        <v>1507339</v>
      </c>
      <c r="Y111" s="101">
        <f>RM!Z120</f>
        <v>1121461.5899999999</v>
      </c>
      <c r="Z111" s="101">
        <f>RM!AA120</f>
        <v>0</v>
      </c>
      <c r="AA111" s="101">
        <f>RM!AB120</f>
        <v>0</v>
      </c>
      <c r="AB111" s="101">
        <f>RM!AC120</f>
        <v>0</v>
      </c>
      <c r="AC111" s="101">
        <f>RM!AD120</f>
        <v>0</v>
      </c>
      <c r="AD111" s="101">
        <v>0</v>
      </c>
      <c r="AE111" s="101">
        <f>RM!AF120</f>
        <v>0</v>
      </c>
      <c r="AF111" s="101">
        <f>RM!AG120</f>
        <v>0</v>
      </c>
      <c r="AG111" s="101">
        <v>0</v>
      </c>
      <c r="AH111" s="101">
        <f>RM!AI120</f>
        <v>0</v>
      </c>
      <c r="AI111" s="101">
        <f>RM!AJ120</f>
        <v>0</v>
      </c>
      <c r="AJ111" s="101">
        <f>RM!AK120</f>
        <v>0</v>
      </c>
      <c r="AK111" s="101">
        <f>RM!AL120</f>
        <v>0</v>
      </c>
      <c r="AL111" s="101">
        <f>RM!AM120</f>
        <v>0</v>
      </c>
      <c r="AM111" s="101">
        <f>RM!AN120</f>
        <v>0</v>
      </c>
      <c r="AN111" s="121">
        <f t="shared" si="158"/>
        <v>6503405.5899999999</v>
      </c>
      <c r="AP111" s="8"/>
    </row>
    <row r="112" spans="1:42" s="9" customFormat="1" ht="12.75" customHeight="1" x14ac:dyDescent="0.2">
      <c r="A112" s="170" t="s">
        <v>14</v>
      </c>
      <c r="B112" s="81" t="s">
        <v>0</v>
      </c>
      <c r="C112" s="100">
        <f>OH!D119</f>
        <v>0</v>
      </c>
      <c r="D112" s="100">
        <f>OH!E119</f>
        <v>0</v>
      </c>
      <c r="E112" s="100">
        <f>OH!F119</f>
        <v>0</v>
      </c>
      <c r="F112" s="100">
        <f>OH!G119</f>
        <v>0</v>
      </c>
      <c r="G112" s="100">
        <f>OH!H119</f>
        <v>0</v>
      </c>
      <c r="H112" s="100">
        <f>OH!I119</f>
        <v>0</v>
      </c>
      <c r="I112" s="100">
        <f>OH!J119</f>
        <v>0</v>
      </c>
      <c r="J112" s="100">
        <f>OH!K119</f>
        <v>0</v>
      </c>
      <c r="K112" s="100">
        <f>OH!L119</f>
        <v>0</v>
      </c>
      <c r="L112" s="100">
        <f>OH!M119</f>
        <v>0</v>
      </c>
      <c r="M112" s="100">
        <f>OH!N119</f>
        <v>0</v>
      </c>
      <c r="N112" s="100">
        <f>OH!O119</f>
        <v>0</v>
      </c>
      <c r="O112" s="100">
        <f>OH!P119</f>
        <v>0</v>
      </c>
      <c r="P112" s="100">
        <f>OH!Q119</f>
        <v>0</v>
      </c>
      <c r="Q112" s="100">
        <f>OH!R119</f>
        <v>0</v>
      </c>
      <c r="R112" s="100">
        <f>OH!S119</f>
        <v>0</v>
      </c>
      <c r="S112" s="100">
        <f>OH!T119</f>
        <v>0</v>
      </c>
      <c r="T112" s="100">
        <f>OH!U119</f>
        <v>0</v>
      </c>
      <c r="U112" s="100">
        <f>OH!V119</f>
        <v>0</v>
      </c>
      <c r="V112" s="100">
        <f>OH!W119</f>
        <v>0</v>
      </c>
      <c r="W112" s="100">
        <f>OH!X119</f>
        <v>13455</v>
      </c>
      <c r="X112" s="100">
        <f>OH!Y119</f>
        <v>12760</v>
      </c>
      <c r="Y112" s="100">
        <f>OH!Z119</f>
        <v>4269</v>
      </c>
      <c r="Z112" s="100">
        <f>OH!AA119</f>
        <v>0</v>
      </c>
      <c r="AA112" s="100">
        <f>OH!AB119</f>
        <v>0</v>
      </c>
      <c r="AB112" s="100">
        <f>OH!AC119</f>
        <v>0</v>
      </c>
      <c r="AC112" s="100">
        <f>OH!AD119</f>
        <v>0</v>
      </c>
      <c r="AD112" s="100">
        <v>38</v>
      </c>
      <c r="AE112" s="100">
        <f>OH!AF119</f>
        <v>0</v>
      </c>
      <c r="AF112" s="100">
        <f>OH!AG119</f>
        <v>0</v>
      </c>
      <c r="AG112" s="100">
        <v>0</v>
      </c>
      <c r="AH112" s="100">
        <f>OH!AI119</f>
        <v>0</v>
      </c>
      <c r="AI112" s="100">
        <f>OH!AJ119</f>
        <v>0</v>
      </c>
      <c r="AJ112" s="100">
        <f>OH!AK119</f>
        <v>0</v>
      </c>
      <c r="AK112" s="100">
        <f>OH!AL119</f>
        <v>0</v>
      </c>
      <c r="AL112" s="100">
        <f>OH!AM119</f>
        <v>0</v>
      </c>
      <c r="AM112" s="100">
        <f>OH!AN119</f>
        <v>0</v>
      </c>
      <c r="AN112" s="120">
        <f t="shared" si="158"/>
        <v>30522</v>
      </c>
      <c r="AP112" s="8"/>
    </row>
    <row r="113" spans="1:42" s="9" customFormat="1" ht="12.75" customHeight="1" x14ac:dyDescent="0.2">
      <c r="A113" s="171"/>
      <c r="B113" s="82" t="s">
        <v>3</v>
      </c>
      <c r="C113" s="101">
        <f>OH!D120</f>
        <v>0</v>
      </c>
      <c r="D113" s="101">
        <f>OH!E120</f>
        <v>0</v>
      </c>
      <c r="E113" s="101">
        <f>OH!F120</f>
        <v>0</v>
      </c>
      <c r="F113" s="101">
        <f>OH!G120</f>
        <v>0</v>
      </c>
      <c r="G113" s="101">
        <f>OH!H120</f>
        <v>0</v>
      </c>
      <c r="H113" s="101">
        <f>OH!I120</f>
        <v>0</v>
      </c>
      <c r="I113" s="101">
        <f>OH!J120</f>
        <v>0</v>
      </c>
      <c r="J113" s="101">
        <f>OH!K120</f>
        <v>0</v>
      </c>
      <c r="K113" s="101">
        <f>OH!L120</f>
        <v>0</v>
      </c>
      <c r="L113" s="101">
        <f>OH!M120</f>
        <v>0</v>
      </c>
      <c r="M113" s="101">
        <f>OH!N120</f>
        <v>0</v>
      </c>
      <c r="N113" s="101">
        <f>OH!O120</f>
        <v>0</v>
      </c>
      <c r="O113" s="101">
        <f>OH!P120</f>
        <v>0</v>
      </c>
      <c r="P113" s="101">
        <f>OH!Q120</f>
        <v>0</v>
      </c>
      <c r="Q113" s="101">
        <f>OH!R120</f>
        <v>0</v>
      </c>
      <c r="R113" s="101">
        <f>OH!S120</f>
        <v>0</v>
      </c>
      <c r="S113" s="101">
        <f>OH!T120</f>
        <v>0</v>
      </c>
      <c r="T113" s="101">
        <f>OH!U120</f>
        <v>0</v>
      </c>
      <c r="U113" s="101">
        <f>OH!V120</f>
        <v>0</v>
      </c>
      <c r="V113" s="101">
        <f>OH!W120</f>
        <v>0</v>
      </c>
      <c r="W113" s="101">
        <f>OH!X120</f>
        <v>4926236</v>
      </c>
      <c r="X113" s="101">
        <f>OH!Y120</f>
        <v>4254767</v>
      </c>
      <c r="Y113" s="101">
        <f>OH!Z120</f>
        <v>1929111.43</v>
      </c>
      <c r="Z113" s="101">
        <f>OH!AA120</f>
        <v>0</v>
      </c>
      <c r="AA113" s="101">
        <f>OH!AB120</f>
        <v>0</v>
      </c>
      <c r="AB113" s="101">
        <f>OH!AC120</f>
        <v>0</v>
      </c>
      <c r="AC113" s="101">
        <f>OH!AD120</f>
        <v>0</v>
      </c>
      <c r="AD113" s="101">
        <v>19652.900000000001</v>
      </c>
      <c r="AE113" s="101">
        <f>OH!AF120</f>
        <v>0</v>
      </c>
      <c r="AF113" s="101">
        <f>OH!AG120</f>
        <v>0</v>
      </c>
      <c r="AG113" s="101">
        <v>0</v>
      </c>
      <c r="AH113" s="101">
        <f>OH!AI120</f>
        <v>0</v>
      </c>
      <c r="AI113" s="101">
        <f>OH!AJ120</f>
        <v>0</v>
      </c>
      <c r="AJ113" s="101">
        <f>OH!AK120</f>
        <v>0</v>
      </c>
      <c r="AK113" s="101">
        <f>OH!AL120</f>
        <v>0</v>
      </c>
      <c r="AL113" s="101">
        <f>OH!AM120</f>
        <v>0</v>
      </c>
      <c r="AM113" s="101">
        <f>OH!AN120</f>
        <v>0</v>
      </c>
      <c r="AN113" s="121">
        <f t="shared" si="158"/>
        <v>11129767.33</v>
      </c>
      <c r="AP113" s="8"/>
    </row>
    <row r="114" spans="1:42" s="9" customFormat="1" ht="12.75" customHeight="1" x14ac:dyDescent="0.2">
      <c r="A114" s="170" t="s">
        <v>15</v>
      </c>
      <c r="B114" s="81" t="s">
        <v>0</v>
      </c>
      <c r="C114" s="100">
        <f>MA!D119</f>
        <v>0</v>
      </c>
      <c r="D114" s="100">
        <f>MA!E119</f>
        <v>0</v>
      </c>
      <c r="E114" s="100">
        <f>MA!F119</f>
        <v>0</v>
      </c>
      <c r="F114" s="100">
        <f>MA!G119</f>
        <v>0</v>
      </c>
      <c r="G114" s="100">
        <f>MA!H119</f>
        <v>0</v>
      </c>
      <c r="H114" s="100">
        <f>MA!I119</f>
        <v>0</v>
      </c>
      <c r="I114" s="100">
        <f>MA!J119</f>
        <v>0</v>
      </c>
      <c r="J114" s="100">
        <f>MA!K119</f>
        <v>0</v>
      </c>
      <c r="K114" s="100">
        <f>MA!L119</f>
        <v>0</v>
      </c>
      <c r="L114" s="100">
        <f>MA!M119</f>
        <v>0</v>
      </c>
      <c r="M114" s="100">
        <f>MA!N119</f>
        <v>0</v>
      </c>
      <c r="N114" s="100">
        <f>MA!O119</f>
        <v>0</v>
      </c>
      <c r="O114" s="100">
        <f>MA!P119</f>
        <v>0</v>
      </c>
      <c r="P114" s="100">
        <f>MA!Q119</f>
        <v>0</v>
      </c>
      <c r="Q114" s="100">
        <f>MA!R119</f>
        <v>0</v>
      </c>
      <c r="R114" s="100">
        <f>MA!S119</f>
        <v>0</v>
      </c>
      <c r="S114" s="100">
        <f>MA!T119</f>
        <v>0</v>
      </c>
      <c r="T114" s="100">
        <f>MA!U119</f>
        <v>0</v>
      </c>
      <c r="U114" s="100">
        <f>MA!V119</f>
        <v>0</v>
      </c>
      <c r="V114" s="100">
        <f>MA!W119</f>
        <v>0</v>
      </c>
      <c r="W114" s="100">
        <f>MA!X119</f>
        <v>23000</v>
      </c>
      <c r="X114" s="100">
        <f>MA!Y119</f>
        <v>24032</v>
      </c>
      <c r="Y114" s="100">
        <f>MA!Z119</f>
        <v>7909</v>
      </c>
      <c r="Z114" s="100">
        <f>MA!AA119</f>
        <v>0</v>
      </c>
      <c r="AA114" s="100">
        <f>MA!AB119</f>
        <v>0</v>
      </c>
      <c r="AB114" s="100">
        <f>MA!AC119</f>
        <v>0</v>
      </c>
      <c r="AC114" s="100">
        <f>MA!AD119</f>
        <v>0</v>
      </c>
      <c r="AD114" s="100">
        <v>1234</v>
      </c>
      <c r="AE114" s="100">
        <f>MA!AF119</f>
        <v>0</v>
      </c>
      <c r="AF114" s="100">
        <f>MA!AG119</f>
        <v>0</v>
      </c>
      <c r="AG114" s="100">
        <v>0</v>
      </c>
      <c r="AH114" s="100">
        <f>MA!AI119</f>
        <v>0</v>
      </c>
      <c r="AI114" s="100">
        <f>MA!AJ119</f>
        <v>0</v>
      </c>
      <c r="AJ114" s="100">
        <f>MA!AK119</f>
        <v>0</v>
      </c>
      <c r="AK114" s="100">
        <f>MA!AL119</f>
        <v>0</v>
      </c>
      <c r="AL114" s="100">
        <f>MA!AM119</f>
        <v>0</v>
      </c>
      <c r="AM114" s="100">
        <f>MA!AN119</f>
        <v>0</v>
      </c>
      <c r="AN114" s="120">
        <f t="shared" si="158"/>
        <v>56175</v>
      </c>
      <c r="AP114" s="8"/>
    </row>
    <row r="115" spans="1:42" s="9" customFormat="1" ht="12.75" customHeight="1" x14ac:dyDescent="0.2">
      <c r="A115" s="171"/>
      <c r="B115" s="82" t="s">
        <v>3</v>
      </c>
      <c r="C115" s="101">
        <f>MA!D120</f>
        <v>0</v>
      </c>
      <c r="D115" s="101">
        <f>MA!E120</f>
        <v>0</v>
      </c>
      <c r="E115" s="101">
        <f>MA!F120</f>
        <v>0</v>
      </c>
      <c r="F115" s="101">
        <f>MA!G120</f>
        <v>0</v>
      </c>
      <c r="G115" s="101">
        <f>MA!H120</f>
        <v>0</v>
      </c>
      <c r="H115" s="101">
        <f>MA!I120</f>
        <v>0</v>
      </c>
      <c r="I115" s="101">
        <f>MA!J120</f>
        <v>0</v>
      </c>
      <c r="J115" s="101">
        <f>MA!K120</f>
        <v>0</v>
      </c>
      <c r="K115" s="101">
        <f>MA!L120</f>
        <v>0</v>
      </c>
      <c r="L115" s="101">
        <f>MA!M120</f>
        <v>0</v>
      </c>
      <c r="M115" s="101">
        <f>MA!N120</f>
        <v>0</v>
      </c>
      <c r="N115" s="101">
        <f>MA!O120</f>
        <v>0</v>
      </c>
      <c r="O115" s="101">
        <f>MA!P120</f>
        <v>0</v>
      </c>
      <c r="P115" s="101">
        <f>MA!Q120</f>
        <v>0</v>
      </c>
      <c r="Q115" s="101">
        <f>MA!R120</f>
        <v>0</v>
      </c>
      <c r="R115" s="101">
        <f>MA!S120</f>
        <v>0</v>
      </c>
      <c r="S115" s="101">
        <f>MA!T120</f>
        <v>0</v>
      </c>
      <c r="T115" s="101">
        <f>MA!U120</f>
        <v>0</v>
      </c>
      <c r="U115" s="101">
        <f>MA!V120</f>
        <v>0</v>
      </c>
      <c r="V115" s="101">
        <f>MA!W120</f>
        <v>0</v>
      </c>
      <c r="W115" s="101">
        <f>MA!X120</f>
        <v>5802706</v>
      </c>
      <c r="X115" s="101">
        <f>MA!Y120</f>
        <v>9049356</v>
      </c>
      <c r="Y115" s="101">
        <f>MA!Z120</f>
        <v>4101957.33</v>
      </c>
      <c r="Z115" s="101">
        <f>MA!AA120</f>
        <v>0</v>
      </c>
      <c r="AA115" s="101">
        <f>MA!AB120</f>
        <v>0</v>
      </c>
      <c r="AB115" s="101">
        <f>MA!AC120</f>
        <v>0</v>
      </c>
      <c r="AC115" s="101">
        <f>MA!AD120</f>
        <v>0</v>
      </c>
      <c r="AD115" s="101">
        <v>1145493.21</v>
      </c>
      <c r="AE115" s="101">
        <f>MA!AF120</f>
        <v>0</v>
      </c>
      <c r="AF115" s="101">
        <f>MA!AG120</f>
        <v>0</v>
      </c>
      <c r="AG115" s="101">
        <v>0</v>
      </c>
      <c r="AH115" s="101">
        <f>MA!AI120</f>
        <v>0</v>
      </c>
      <c r="AI115" s="101">
        <f>MA!AJ120</f>
        <v>0</v>
      </c>
      <c r="AJ115" s="101">
        <f>MA!AK120</f>
        <v>0</v>
      </c>
      <c r="AK115" s="101">
        <f>MA!AL120</f>
        <v>0</v>
      </c>
      <c r="AL115" s="101">
        <f>MA!AM120</f>
        <v>0</v>
      </c>
      <c r="AM115" s="101">
        <f>MA!AN120</f>
        <v>0</v>
      </c>
      <c r="AN115" s="121">
        <f t="shared" si="158"/>
        <v>20099512.539999999</v>
      </c>
      <c r="AP115" s="8"/>
    </row>
    <row r="116" spans="1:42" s="9" customFormat="1" ht="12.75" customHeight="1" x14ac:dyDescent="0.2">
      <c r="A116" s="170" t="s">
        <v>56</v>
      </c>
      <c r="B116" s="81" t="s">
        <v>0</v>
      </c>
      <c r="C116" s="102">
        <v>0</v>
      </c>
      <c r="D116" s="102">
        <v>0</v>
      </c>
      <c r="E116" s="102">
        <v>0</v>
      </c>
      <c r="F116" s="102">
        <v>0</v>
      </c>
      <c r="G116" s="102">
        <v>0</v>
      </c>
      <c r="H116" s="102">
        <v>0</v>
      </c>
      <c r="I116" s="102">
        <v>0</v>
      </c>
      <c r="J116" s="102">
        <v>0</v>
      </c>
      <c r="K116" s="102">
        <v>0</v>
      </c>
      <c r="L116" s="102">
        <v>0</v>
      </c>
      <c r="M116" s="102">
        <v>0</v>
      </c>
      <c r="N116" s="102">
        <v>0</v>
      </c>
      <c r="O116" s="102">
        <v>0</v>
      </c>
      <c r="P116" s="102">
        <v>0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0</v>
      </c>
      <c r="W116" s="102">
        <v>0</v>
      </c>
      <c r="X116" s="102">
        <v>0</v>
      </c>
      <c r="Y116" s="102">
        <v>0</v>
      </c>
      <c r="Z116" s="102">
        <v>0</v>
      </c>
      <c r="AA116" s="102">
        <v>0</v>
      </c>
      <c r="AB116" s="102">
        <v>0</v>
      </c>
      <c r="AC116" s="102">
        <v>0</v>
      </c>
      <c r="AD116" s="102">
        <v>0</v>
      </c>
      <c r="AE116" s="100">
        <v>0</v>
      </c>
      <c r="AF116" s="100">
        <f>ÑU!AG119</f>
        <v>0</v>
      </c>
      <c r="AG116" s="100">
        <v>0</v>
      </c>
      <c r="AH116" s="100">
        <f>ÑU!AI119</f>
        <v>0</v>
      </c>
      <c r="AI116" s="100">
        <f>ÑU!AJ119</f>
        <v>0</v>
      </c>
      <c r="AJ116" s="100">
        <f>ÑU!AK119</f>
        <v>0</v>
      </c>
      <c r="AK116" s="100">
        <f>ÑU!AL119</f>
        <v>0</v>
      </c>
      <c r="AL116" s="100">
        <f>ÑU!AM119</f>
        <v>0</v>
      </c>
      <c r="AM116" s="100">
        <f>ÑU!AN119</f>
        <v>0</v>
      </c>
      <c r="AN116" s="120">
        <f t="shared" si="158"/>
        <v>0</v>
      </c>
      <c r="AP116" s="8"/>
    </row>
    <row r="117" spans="1:42" s="9" customFormat="1" ht="12.75" customHeight="1" x14ac:dyDescent="0.2">
      <c r="A117" s="171"/>
      <c r="B117" s="82" t="s">
        <v>3</v>
      </c>
      <c r="C117" s="103">
        <v>0</v>
      </c>
      <c r="D117" s="103">
        <v>0</v>
      </c>
      <c r="E117" s="103">
        <v>0</v>
      </c>
      <c r="F117" s="103">
        <v>0</v>
      </c>
      <c r="G117" s="103">
        <v>0</v>
      </c>
      <c r="H117" s="103">
        <v>0</v>
      </c>
      <c r="I117" s="103">
        <v>0</v>
      </c>
      <c r="J117" s="103">
        <v>0</v>
      </c>
      <c r="K117" s="103">
        <v>0</v>
      </c>
      <c r="L117" s="103">
        <v>0</v>
      </c>
      <c r="M117" s="103">
        <v>0</v>
      </c>
      <c r="N117" s="103">
        <v>0</v>
      </c>
      <c r="O117" s="103">
        <v>0</v>
      </c>
      <c r="P117" s="103">
        <v>0</v>
      </c>
      <c r="Q117" s="103">
        <v>0</v>
      </c>
      <c r="R117" s="103">
        <v>0</v>
      </c>
      <c r="S117" s="103">
        <v>0</v>
      </c>
      <c r="T117" s="103">
        <v>0</v>
      </c>
      <c r="U117" s="103">
        <v>0</v>
      </c>
      <c r="V117" s="103">
        <v>0</v>
      </c>
      <c r="W117" s="103">
        <v>0</v>
      </c>
      <c r="X117" s="103">
        <v>0</v>
      </c>
      <c r="Y117" s="103">
        <v>0</v>
      </c>
      <c r="Z117" s="103">
        <v>0</v>
      </c>
      <c r="AA117" s="103">
        <v>0</v>
      </c>
      <c r="AB117" s="103">
        <v>0</v>
      </c>
      <c r="AC117" s="103">
        <v>0</v>
      </c>
      <c r="AD117" s="103">
        <v>0</v>
      </c>
      <c r="AE117" s="101">
        <v>0</v>
      </c>
      <c r="AF117" s="101">
        <f>ÑU!AG120</f>
        <v>0</v>
      </c>
      <c r="AG117" s="101">
        <v>0</v>
      </c>
      <c r="AH117" s="101">
        <f>ÑU!AI120</f>
        <v>0</v>
      </c>
      <c r="AI117" s="101">
        <f>ÑU!AJ120</f>
        <v>0</v>
      </c>
      <c r="AJ117" s="101">
        <f>ÑU!AK120</f>
        <v>0</v>
      </c>
      <c r="AK117" s="101">
        <f>ÑU!AL120</f>
        <v>0</v>
      </c>
      <c r="AL117" s="101">
        <f>ÑU!AM120</f>
        <v>0</v>
      </c>
      <c r="AM117" s="101">
        <f>ÑU!AN120</f>
        <v>0</v>
      </c>
      <c r="AN117" s="121">
        <f t="shared" si="158"/>
        <v>0</v>
      </c>
      <c r="AP117" s="8"/>
    </row>
    <row r="118" spans="1:42" s="9" customFormat="1" ht="12.75" customHeight="1" x14ac:dyDescent="0.2">
      <c r="A118" s="170" t="s">
        <v>16</v>
      </c>
      <c r="B118" s="81" t="s">
        <v>0</v>
      </c>
      <c r="C118" s="100">
        <f>BI!D119</f>
        <v>0</v>
      </c>
      <c r="D118" s="100">
        <f>BI!E119</f>
        <v>0</v>
      </c>
      <c r="E118" s="100">
        <f>BI!F119</f>
        <v>0</v>
      </c>
      <c r="F118" s="100">
        <f>BI!G119</f>
        <v>0</v>
      </c>
      <c r="G118" s="100">
        <f>BI!H119</f>
        <v>0</v>
      </c>
      <c r="H118" s="100">
        <f>BI!I119</f>
        <v>0</v>
      </c>
      <c r="I118" s="100">
        <f>BI!J119</f>
        <v>0</v>
      </c>
      <c r="J118" s="100">
        <f>BI!K119</f>
        <v>0</v>
      </c>
      <c r="K118" s="100">
        <f>BI!L119</f>
        <v>0</v>
      </c>
      <c r="L118" s="100">
        <f>BI!M119</f>
        <v>0</v>
      </c>
      <c r="M118" s="100">
        <f>BI!N119</f>
        <v>0</v>
      </c>
      <c r="N118" s="100">
        <f>BI!O119</f>
        <v>0</v>
      </c>
      <c r="O118" s="100">
        <f>BI!P119</f>
        <v>0</v>
      </c>
      <c r="P118" s="100">
        <f>BI!Q119</f>
        <v>0</v>
      </c>
      <c r="Q118" s="100">
        <f>BI!R119</f>
        <v>0</v>
      </c>
      <c r="R118" s="100">
        <f>BI!S119</f>
        <v>0</v>
      </c>
      <c r="S118" s="100">
        <f>BI!T119</f>
        <v>0</v>
      </c>
      <c r="T118" s="100">
        <f>BI!U119</f>
        <v>0</v>
      </c>
      <c r="U118" s="100">
        <f>BI!V119</f>
        <v>0</v>
      </c>
      <c r="V118" s="100">
        <f>BI!W119</f>
        <v>0</v>
      </c>
      <c r="W118" s="100">
        <f>BI!X119</f>
        <v>50893</v>
      </c>
      <c r="X118" s="100">
        <f>BI!Y119</f>
        <v>38164</v>
      </c>
      <c r="Y118" s="100">
        <f>BI!Z119</f>
        <v>8259</v>
      </c>
      <c r="Z118" s="100">
        <f>BI!AA119</f>
        <v>0</v>
      </c>
      <c r="AA118" s="100">
        <f>BI!AB119</f>
        <v>0</v>
      </c>
      <c r="AB118" s="100">
        <f>BI!AC119</f>
        <v>0</v>
      </c>
      <c r="AC118" s="100">
        <f>BI!AD119</f>
        <v>0</v>
      </c>
      <c r="AD118" s="100">
        <v>701</v>
      </c>
      <c r="AE118" s="100">
        <f>BI!AF119</f>
        <v>0</v>
      </c>
      <c r="AF118" s="100">
        <f>BI!AG119</f>
        <v>0</v>
      </c>
      <c r="AG118" s="100">
        <v>0</v>
      </c>
      <c r="AH118" s="100">
        <f>BI!AI119</f>
        <v>0</v>
      </c>
      <c r="AI118" s="100">
        <f>BI!AJ119</f>
        <v>0</v>
      </c>
      <c r="AJ118" s="100">
        <f>BI!AK119</f>
        <v>0</v>
      </c>
      <c r="AK118" s="100">
        <f>BI!AL119</f>
        <v>0</v>
      </c>
      <c r="AL118" s="100">
        <f>BI!AM119</f>
        <v>0</v>
      </c>
      <c r="AM118" s="100">
        <f>BI!AN119</f>
        <v>0</v>
      </c>
      <c r="AN118" s="120">
        <f t="shared" si="158"/>
        <v>98017</v>
      </c>
      <c r="AP118" s="8"/>
    </row>
    <row r="119" spans="1:42" s="9" customFormat="1" ht="12.75" customHeight="1" x14ac:dyDescent="0.2">
      <c r="A119" s="171"/>
      <c r="B119" s="82" t="s">
        <v>3</v>
      </c>
      <c r="C119" s="101">
        <f>BI!D120</f>
        <v>0</v>
      </c>
      <c r="D119" s="101">
        <f>BI!E120</f>
        <v>0</v>
      </c>
      <c r="E119" s="101">
        <f>BI!F120</f>
        <v>0</v>
      </c>
      <c r="F119" s="101">
        <f>BI!G120</f>
        <v>0</v>
      </c>
      <c r="G119" s="101">
        <f>BI!H120</f>
        <v>0</v>
      </c>
      <c r="H119" s="101">
        <f>BI!I120</f>
        <v>0</v>
      </c>
      <c r="I119" s="101">
        <f>BI!J120</f>
        <v>0</v>
      </c>
      <c r="J119" s="101">
        <f>BI!K120</f>
        <v>0</v>
      </c>
      <c r="K119" s="101">
        <f>BI!L120</f>
        <v>0</v>
      </c>
      <c r="L119" s="101">
        <f>BI!M120</f>
        <v>0</v>
      </c>
      <c r="M119" s="101">
        <f>BI!N120</f>
        <v>0</v>
      </c>
      <c r="N119" s="101">
        <f>BI!O120</f>
        <v>0</v>
      </c>
      <c r="O119" s="101">
        <f>BI!P120</f>
        <v>0</v>
      </c>
      <c r="P119" s="101">
        <f>BI!Q120</f>
        <v>0</v>
      </c>
      <c r="Q119" s="101">
        <f>BI!R120</f>
        <v>0</v>
      </c>
      <c r="R119" s="101">
        <f>BI!S120</f>
        <v>0</v>
      </c>
      <c r="S119" s="101">
        <f>BI!T120</f>
        <v>0</v>
      </c>
      <c r="T119" s="101">
        <f>BI!U120</f>
        <v>0</v>
      </c>
      <c r="U119" s="101">
        <f>BI!V120</f>
        <v>0</v>
      </c>
      <c r="V119" s="101">
        <f>BI!W120</f>
        <v>0</v>
      </c>
      <c r="W119" s="101">
        <f>BI!X120</f>
        <v>11931613</v>
      </c>
      <c r="X119" s="101">
        <f>BI!Y120</f>
        <v>14396811</v>
      </c>
      <c r="Y119" s="101">
        <f>BI!Z120</f>
        <v>4748911.5999999996</v>
      </c>
      <c r="Z119" s="101">
        <f>BI!AA120</f>
        <v>0</v>
      </c>
      <c r="AA119" s="101">
        <f>BI!AB120</f>
        <v>0</v>
      </c>
      <c r="AB119" s="101">
        <f>BI!AC120</f>
        <v>0</v>
      </c>
      <c r="AC119" s="101">
        <f>BI!AD120</f>
        <v>0</v>
      </c>
      <c r="AD119" s="101">
        <v>184910</v>
      </c>
      <c r="AE119" s="101">
        <f>BI!AF120</f>
        <v>0</v>
      </c>
      <c r="AF119" s="101">
        <f>BI!AG120</f>
        <v>0</v>
      </c>
      <c r="AG119" s="101">
        <v>0</v>
      </c>
      <c r="AH119" s="101">
        <f>BI!AI120</f>
        <v>0</v>
      </c>
      <c r="AI119" s="101">
        <f>BI!AJ120</f>
        <v>0</v>
      </c>
      <c r="AJ119" s="101">
        <f>BI!AK120</f>
        <v>0</v>
      </c>
      <c r="AK119" s="101">
        <f>BI!AL120</f>
        <v>0</v>
      </c>
      <c r="AL119" s="101">
        <f>BI!AM120</f>
        <v>0</v>
      </c>
      <c r="AM119" s="101">
        <f>BI!AN120</f>
        <v>0</v>
      </c>
      <c r="AN119" s="121">
        <f t="shared" si="158"/>
        <v>31262245.600000001</v>
      </c>
      <c r="AP119" s="8"/>
    </row>
    <row r="120" spans="1:42" s="9" customFormat="1" ht="12.75" customHeight="1" x14ac:dyDescent="0.2">
      <c r="A120" s="170" t="s">
        <v>17</v>
      </c>
      <c r="B120" s="81" t="s">
        <v>0</v>
      </c>
      <c r="C120" s="100">
        <f>AR!D119</f>
        <v>0</v>
      </c>
      <c r="D120" s="100">
        <f>AR!E119</f>
        <v>0</v>
      </c>
      <c r="E120" s="100">
        <f>AR!F119</f>
        <v>0</v>
      </c>
      <c r="F120" s="100">
        <f>AR!G119</f>
        <v>0</v>
      </c>
      <c r="G120" s="100">
        <f>AR!H119</f>
        <v>0</v>
      </c>
      <c r="H120" s="100">
        <f>AR!I119</f>
        <v>0</v>
      </c>
      <c r="I120" s="100">
        <f>AR!J119</f>
        <v>0</v>
      </c>
      <c r="J120" s="100">
        <f>AR!K119</f>
        <v>0</v>
      </c>
      <c r="K120" s="100">
        <f>AR!L119</f>
        <v>0</v>
      </c>
      <c r="L120" s="100">
        <f>AR!M119</f>
        <v>0</v>
      </c>
      <c r="M120" s="100">
        <f>AR!N119</f>
        <v>0</v>
      </c>
      <c r="N120" s="100">
        <f>AR!O119</f>
        <v>0</v>
      </c>
      <c r="O120" s="100">
        <f>AR!P119</f>
        <v>0</v>
      </c>
      <c r="P120" s="100">
        <f>AR!Q119</f>
        <v>0</v>
      </c>
      <c r="Q120" s="100">
        <f>AR!R119</f>
        <v>0</v>
      </c>
      <c r="R120" s="100">
        <f>AR!S119</f>
        <v>0</v>
      </c>
      <c r="S120" s="100">
        <f>AR!T119</f>
        <v>0</v>
      </c>
      <c r="T120" s="100">
        <f>AR!U119</f>
        <v>0</v>
      </c>
      <c r="U120" s="100">
        <f>AR!V119</f>
        <v>0</v>
      </c>
      <c r="V120" s="100">
        <f>AR!W119</f>
        <v>0</v>
      </c>
      <c r="W120" s="100">
        <f>AR!X119</f>
        <v>2673</v>
      </c>
      <c r="X120" s="100">
        <f>AR!Y119</f>
        <v>1872</v>
      </c>
      <c r="Y120" s="100">
        <f>AR!Z119</f>
        <v>453</v>
      </c>
      <c r="Z120" s="100">
        <f>AR!AA119</f>
        <v>0</v>
      </c>
      <c r="AA120" s="100">
        <f>AR!AB119</f>
        <v>0</v>
      </c>
      <c r="AB120" s="100">
        <f>AR!AC119</f>
        <v>0</v>
      </c>
      <c r="AC120" s="100">
        <f>AR!AD119</f>
        <v>0</v>
      </c>
      <c r="AD120" s="100">
        <v>0</v>
      </c>
      <c r="AE120" s="100">
        <f>AR!AF119</f>
        <v>0</v>
      </c>
      <c r="AF120" s="100">
        <f>AR!AG119</f>
        <v>0</v>
      </c>
      <c r="AG120" s="100">
        <v>0</v>
      </c>
      <c r="AH120" s="100">
        <f>AR!AI119</f>
        <v>0</v>
      </c>
      <c r="AI120" s="100">
        <f>AR!AJ119</f>
        <v>0</v>
      </c>
      <c r="AJ120" s="100">
        <f>AR!AK119</f>
        <v>0</v>
      </c>
      <c r="AK120" s="100">
        <f>AR!AL119</f>
        <v>0</v>
      </c>
      <c r="AL120" s="100">
        <f>AR!AM119</f>
        <v>0</v>
      </c>
      <c r="AM120" s="100">
        <f>AR!AN119</f>
        <v>0</v>
      </c>
      <c r="AN120" s="120">
        <f t="shared" si="158"/>
        <v>4998</v>
      </c>
      <c r="AP120" s="8"/>
    </row>
    <row r="121" spans="1:42" s="9" customFormat="1" ht="12.75" customHeight="1" x14ac:dyDescent="0.2">
      <c r="A121" s="171"/>
      <c r="B121" s="82" t="s">
        <v>3</v>
      </c>
      <c r="C121" s="101">
        <f>AR!D120</f>
        <v>0</v>
      </c>
      <c r="D121" s="101">
        <f>AR!E120</f>
        <v>0</v>
      </c>
      <c r="E121" s="101">
        <f>AR!F120</f>
        <v>0</v>
      </c>
      <c r="F121" s="101">
        <f>AR!G120</f>
        <v>0</v>
      </c>
      <c r="G121" s="101">
        <f>AR!H120</f>
        <v>0</v>
      </c>
      <c r="H121" s="101">
        <f>AR!I120</f>
        <v>0</v>
      </c>
      <c r="I121" s="101">
        <f>AR!J120</f>
        <v>0</v>
      </c>
      <c r="J121" s="101">
        <f>AR!K120</f>
        <v>0</v>
      </c>
      <c r="K121" s="101">
        <f>AR!L120</f>
        <v>0</v>
      </c>
      <c r="L121" s="101">
        <f>AR!M120</f>
        <v>0</v>
      </c>
      <c r="M121" s="101">
        <f>AR!N120</f>
        <v>0</v>
      </c>
      <c r="N121" s="101">
        <f>AR!O120</f>
        <v>0</v>
      </c>
      <c r="O121" s="101">
        <f>AR!P120</f>
        <v>0</v>
      </c>
      <c r="P121" s="101">
        <f>AR!Q120</f>
        <v>0</v>
      </c>
      <c r="Q121" s="101">
        <f>AR!R120</f>
        <v>0</v>
      </c>
      <c r="R121" s="101">
        <f>AR!S120</f>
        <v>0</v>
      </c>
      <c r="S121" s="101">
        <f>AR!T120</f>
        <v>0</v>
      </c>
      <c r="T121" s="101">
        <f>AR!U120</f>
        <v>0</v>
      </c>
      <c r="U121" s="101">
        <f>AR!V120</f>
        <v>0</v>
      </c>
      <c r="V121" s="101">
        <f>AR!W120</f>
        <v>0</v>
      </c>
      <c r="W121" s="101">
        <f>AR!X120</f>
        <v>606535</v>
      </c>
      <c r="X121" s="101">
        <f>AR!Y120</f>
        <v>581697</v>
      </c>
      <c r="Y121" s="101">
        <f>AR!Z120</f>
        <v>233190.46</v>
      </c>
      <c r="Z121" s="101">
        <f>AR!AA120</f>
        <v>0</v>
      </c>
      <c r="AA121" s="101">
        <f>AR!AB120</f>
        <v>0</v>
      </c>
      <c r="AB121" s="101">
        <f>AR!AC120</f>
        <v>0</v>
      </c>
      <c r="AC121" s="101">
        <f>AR!AD120</f>
        <v>0</v>
      </c>
      <c r="AD121" s="101">
        <v>0</v>
      </c>
      <c r="AE121" s="101">
        <f>AR!AF120</f>
        <v>0</v>
      </c>
      <c r="AF121" s="101">
        <f>AR!AG120</f>
        <v>0</v>
      </c>
      <c r="AG121" s="101">
        <v>0</v>
      </c>
      <c r="AH121" s="101">
        <f>AR!AI120</f>
        <v>0</v>
      </c>
      <c r="AI121" s="101">
        <f>AR!AJ120</f>
        <v>0</v>
      </c>
      <c r="AJ121" s="101">
        <f>AR!AK120</f>
        <v>0</v>
      </c>
      <c r="AK121" s="101">
        <f>AR!AL120</f>
        <v>0</v>
      </c>
      <c r="AL121" s="101">
        <f>AR!AM120</f>
        <v>0</v>
      </c>
      <c r="AM121" s="101">
        <f>AR!AN120</f>
        <v>0</v>
      </c>
      <c r="AN121" s="121">
        <f t="shared" si="158"/>
        <v>1421422.46</v>
      </c>
      <c r="AP121" s="8"/>
    </row>
    <row r="122" spans="1:42" s="9" customFormat="1" ht="12.75" customHeight="1" x14ac:dyDescent="0.2">
      <c r="A122" s="170" t="s">
        <v>18</v>
      </c>
      <c r="B122" s="81" t="s">
        <v>0</v>
      </c>
      <c r="C122" s="100">
        <f>LR!D119</f>
        <v>0</v>
      </c>
      <c r="D122" s="100">
        <f>LR!E119</f>
        <v>0</v>
      </c>
      <c r="E122" s="100">
        <f>LR!F119</f>
        <v>0</v>
      </c>
      <c r="F122" s="100">
        <f>LR!G119</f>
        <v>0</v>
      </c>
      <c r="G122" s="100">
        <f>LR!H119</f>
        <v>0</v>
      </c>
      <c r="H122" s="100">
        <f>LR!I119</f>
        <v>0</v>
      </c>
      <c r="I122" s="100">
        <f>LR!J119</f>
        <v>0</v>
      </c>
      <c r="J122" s="100">
        <f>LR!K119</f>
        <v>0</v>
      </c>
      <c r="K122" s="100">
        <f>LR!L119</f>
        <v>0</v>
      </c>
      <c r="L122" s="100">
        <f>LR!M119</f>
        <v>0</v>
      </c>
      <c r="M122" s="100">
        <f>LR!N119</f>
        <v>0</v>
      </c>
      <c r="N122" s="100">
        <f>LR!O119</f>
        <v>0</v>
      </c>
      <c r="O122" s="100">
        <f>LR!P119</f>
        <v>0</v>
      </c>
      <c r="P122" s="100">
        <f>LR!Q119</f>
        <v>0</v>
      </c>
      <c r="Q122" s="100">
        <f>LR!R119</f>
        <v>0</v>
      </c>
      <c r="R122" s="100">
        <f>LR!S119</f>
        <v>0</v>
      </c>
      <c r="S122" s="100">
        <f>LR!T119</f>
        <v>0</v>
      </c>
      <c r="T122" s="100">
        <f>LR!U119</f>
        <v>0</v>
      </c>
      <c r="U122" s="100">
        <f>LR!V119</f>
        <v>0</v>
      </c>
      <c r="V122" s="100">
        <f>LR!W119</f>
        <v>0</v>
      </c>
      <c r="W122" s="100">
        <f>LR!X119</f>
        <v>0</v>
      </c>
      <c r="X122" s="100">
        <f>LR!Y119</f>
        <v>0</v>
      </c>
      <c r="Y122" s="100">
        <f>LR!Z119</f>
        <v>0</v>
      </c>
      <c r="Z122" s="100">
        <f>LR!AA119</f>
        <v>0</v>
      </c>
      <c r="AA122" s="100">
        <f>LR!AB119</f>
        <v>0</v>
      </c>
      <c r="AB122" s="100">
        <f>LR!AC119</f>
        <v>0</v>
      </c>
      <c r="AC122" s="100">
        <f>LR!AD119</f>
        <v>0</v>
      </c>
      <c r="AD122" s="100">
        <v>0</v>
      </c>
      <c r="AE122" s="100">
        <f>LR!AF119</f>
        <v>0</v>
      </c>
      <c r="AF122" s="100">
        <f>LR!AG119</f>
        <v>0</v>
      </c>
      <c r="AG122" s="100">
        <v>0</v>
      </c>
      <c r="AH122" s="100">
        <f>LR!AI119</f>
        <v>0</v>
      </c>
      <c r="AI122" s="100">
        <f>LR!AJ119</f>
        <v>0</v>
      </c>
      <c r="AJ122" s="100">
        <f>LR!AK119</f>
        <v>0</v>
      </c>
      <c r="AK122" s="100">
        <f>LR!AL119</f>
        <v>0</v>
      </c>
      <c r="AL122" s="100">
        <f>LR!AM119</f>
        <v>0</v>
      </c>
      <c r="AM122" s="100">
        <f>LR!AN119</f>
        <v>0</v>
      </c>
      <c r="AN122" s="120">
        <f t="shared" si="158"/>
        <v>0</v>
      </c>
      <c r="AP122" s="8"/>
    </row>
    <row r="123" spans="1:42" s="9" customFormat="1" ht="12.75" customHeight="1" x14ac:dyDescent="0.2">
      <c r="A123" s="171"/>
      <c r="B123" s="82" t="s">
        <v>3</v>
      </c>
      <c r="C123" s="101">
        <f>LR!D120</f>
        <v>0</v>
      </c>
      <c r="D123" s="101">
        <f>LR!E120</f>
        <v>0</v>
      </c>
      <c r="E123" s="101">
        <f>LR!F120</f>
        <v>0</v>
      </c>
      <c r="F123" s="101">
        <f>LR!G120</f>
        <v>0</v>
      </c>
      <c r="G123" s="101">
        <f>LR!H120</f>
        <v>0</v>
      </c>
      <c r="H123" s="101">
        <f>LR!I120</f>
        <v>0</v>
      </c>
      <c r="I123" s="101">
        <f>LR!J120</f>
        <v>0</v>
      </c>
      <c r="J123" s="101">
        <f>LR!K120</f>
        <v>0</v>
      </c>
      <c r="K123" s="101">
        <f>LR!L120</f>
        <v>0</v>
      </c>
      <c r="L123" s="101">
        <f>LR!M120</f>
        <v>0</v>
      </c>
      <c r="M123" s="101">
        <f>LR!N120</f>
        <v>0</v>
      </c>
      <c r="N123" s="101">
        <f>LR!O120</f>
        <v>0</v>
      </c>
      <c r="O123" s="101">
        <f>LR!P120</f>
        <v>0</v>
      </c>
      <c r="P123" s="101">
        <f>LR!Q120</f>
        <v>0</v>
      </c>
      <c r="Q123" s="101">
        <f>LR!R120</f>
        <v>0</v>
      </c>
      <c r="R123" s="101">
        <f>LR!S120</f>
        <v>0</v>
      </c>
      <c r="S123" s="101">
        <f>LR!T120</f>
        <v>0</v>
      </c>
      <c r="T123" s="101">
        <f>LR!U120</f>
        <v>0</v>
      </c>
      <c r="U123" s="101">
        <f>LR!V120</f>
        <v>0</v>
      </c>
      <c r="V123" s="101">
        <f>LR!W120</f>
        <v>0</v>
      </c>
      <c r="W123" s="101">
        <f>LR!X120</f>
        <v>0</v>
      </c>
      <c r="X123" s="101">
        <f>LR!Y120</f>
        <v>0</v>
      </c>
      <c r="Y123" s="101">
        <f>LR!Z120</f>
        <v>0</v>
      </c>
      <c r="Z123" s="101">
        <f>LR!AA120</f>
        <v>0</v>
      </c>
      <c r="AA123" s="101">
        <f>LR!AB120</f>
        <v>0</v>
      </c>
      <c r="AB123" s="101">
        <f>LR!AC120</f>
        <v>0</v>
      </c>
      <c r="AC123" s="101">
        <f>LR!AD120</f>
        <v>0</v>
      </c>
      <c r="AD123" s="101">
        <v>0</v>
      </c>
      <c r="AE123" s="101">
        <f>LR!AF120</f>
        <v>0</v>
      </c>
      <c r="AF123" s="101">
        <f>LR!AG120</f>
        <v>0</v>
      </c>
      <c r="AG123" s="101">
        <v>0</v>
      </c>
      <c r="AH123" s="101">
        <f>LR!AI120</f>
        <v>0</v>
      </c>
      <c r="AI123" s="101">
        <f>LR!AJ120</f>
        <v>0</v>
      </c>
      <c r="AJ123" s="101">
        <f>LR!AK120</f>
        <v>0</v>
      </c>
      <c r="AK123" s="101">
        <f>LR!AL120</f>
        <v>0</v>
      </c>
      <c r="AL123" s="101">
        <f>LR!AM120</f>
        <v>0</v>
      </c>
      <c r="AM123" s="101">
        <f>LR!AN120</f>
        <v>0</v>
      </c>
      <c r="AN123" s="121">
        <f t="shared" si="158"/>
        <v>0</v>
      </c>
      <c r="AP123" s="8"/>
    </row>
    <row r="124" spans="1:42" s="9" customFormat="1" ht="12.75" customHeight="1" x14ac:dyDescent="0.2">
      <c r="A124" s="170" t="s">
        <v>19</v>
      </c>
      <c r="B124" s="81" t="s">
        <v>0</v>
      </c>
      <c r="C124" s="100">
        <f>LL!D119</f>
        <v>0</v>
      </c>
      <c r="D124" s="100">
        <f>LL!E119</f>
        <v>0</v>
      </c>
      <c r="E124" s="100">
        <f>LL!F119</f>
        <v>0</v>
      </c>
      <c r="F124" s="100">
        <f>LL!G119</f>
        <v>0</v>
      </c>
      <c r="G124" s="100">
        <f>LL!H119</f>
        <v>0</v>
      </c>
      <c r="H124" s="100">
        <f>LL!I119</f>
        <v>0</v>
      </c>
      <c r="I124" s="100">
        <f>LL!J119</f>
        <v>0</v>
      </c>
      <c r="J124" s="100">
        <f>LL!K119</f>
        <v>0</v>
      </c>
      <c r="K124" s="100">
        <f>LL!L119</f>
        <v>0</v>
      </c>
      <c r="L124" s="100">
        <f>LL!M119</f>
        <v>0</v>
      </c>
      <c r="M124" s="100">
        <f>LL!N119</f>
        <v>0</v>
      </c>
      <c r="N124" s="100">
        <f>LL!O119</f>
        <v>0</v>
      </c>
      <c r="O124" s="100">
        <f>LL!P119</f>
        <v>0</v>
      </c>
      <c r="P124" s="100">
        <f>LL!Q119</f>
        <v>0</v>
      </c>
      <c r="Q124" s="100">
        <f>LL!R119</f>
        <v>0</v>
      </c>
      <c r="R124" s="100">
        <f>LL!S119</f>
        <v>0</v>
      </c>
      <c r="S124" s="100">
        <f>LL!T119</f>
        <v>0</v>
      </c>
      <c r="T124" s="100">
        <f>LL!U119</f>
        <v>0</v>
      </c>
      <c r="U124" s="100">
        <f>LL!V119</f>
        <v>0</v>
      </c>
      <c r="V124" s="100">
        <f>LL!W119</f>
        <v>0</v>
      </c>
      <c r="W124" s="100">
        <f>LL!X119</f>
        <v>0</v>
      </c>
      <c r="X124" s="100">
        <f>LL!Y119</f>
        <v>0</v>
      </c>
      <c r="Y124" s="100">
        <f>LL!Z119</f>
        <v>0</v>
      </c>
      <c r="Z124" s="100">
        <f>LL!AA119</f>
        <v>0</v>
      </c>
      <c r="AA124" s="100">
        <f>LL!AB119</f>
        <v>0</v>
      </c>
      <c r="AB124" s="100">
        <f>LL!AC119</f>
        <v>0</v>
      </c>
      <c r="AC124" s="100">
        <f>LL!AD119</f>
        <v>0</v>
      </c>
      <c r="AD124" s="100">
        <v>0</v>
      </c>
      <c r="AE124" s="100">
        <f>LL!AF119</f>
        <v>0</v>
      </c>
      <c r="AF124" s="100">
        <f>LL!AG119</f>
        <v>0</v>
      </c>
      <c r="AG124" s="100">
        <v>0</v>
      </c>
      <c r="AH124" s="100">
        <f>LL!AI119</f>
        <v>0</v>
      </c>
      <c r="AI124" s="100">
        <f>LL!AJ119</f>
        <v>0</v>
      </c>
      <c r="AJ124" s="100">
        <f>LL!AK119</f>
        <v>0</v>
      </c>
      <c r="AK124" s="100">
        <f>LL!AL119</f>
        <v>0</v>
      </c>
      <c r="AL124" s="100">
        <f>LL!AM119</f>
        <v>0</v>
      </c>
      <c r="AM124" s="100">
        <f>LL!AN119</f>
        <v>0</v>
      </c>
      <c r="AN124" s="120">
        <f t="shared" si="158"/>
        <v>0</v>
      </c>
      <c r="AP124" s="8"/>
    </row>
    <row r="125" spans="1:42" s="9" customFormat="1" ht="12.75" customHeight="1" x14ac:dyDescent="0.2">
      <c r="A125" s="171"/>
      <c r="B125" s="82" t="s">
        <v>3</v>
      </c>
      <c r="C125" s="101">
        <f>LL!D120</f>
        <v>0</v>
      </c>
      <c r="D125" s="101">
        <f>LL!E120</f>
        <v>0</v>
      </c>
      <c r="E125" s="101">
        <f>LL!F120</f>
        <v>0</v>
      </c>
      <c r="F125" s="101">
        <f>LL!G120</f>
        <v>0</v>
      </c>
      <c r="G125" s="101">
        <f>LL!H120</f>
        <v>0</v>
      </c>
      <c r="H125" s="101">
        <f>LL!I120</f>
        <v>0</v>
      </c>
      <c r="I125" s="101">
        <f>LL!J120</f>
        <v>0</v>
      </c>
      <c r="J125" s="101">
        <f>LL!K120</f>
        <v>0</v>
      </c>
      <c r="K125" s="101">
        <f>LL!L120</f>
        <v>0</v>
      </c>
      <c r="L125" s="101">
        <f>LL!M120</f>
        <v>0</v>
      </c>
      <c r="M125" s="101">
        <f>LL!N120</f>
        <v>0</v>
      </c>
      <c r="N125" s="101">
        <f>LL!O120</f>
        <v>0</v>
      </c>
      <c r="O125" s="101">
        <f>LL!P120</f>
        <v>0</v>
      </c>
      <c r="P125" s="101">
        <f>LL!Q120</f>
        <v>0</v>
      </c>
      <c r="Q125" s="101">
        <f>LL!R120</f>
        <v>0</v>
      </c>
      <c r="R125" s="101">
        <f>LL!S120</f>
        <v>0</v>
      </c>
      <c r="S125" s="101">
        <f>LL!T120</f>
        <v>0</v>
      </c>
      <c r="T125" s="101">
        <f>LL!U120</f>
        <v>0</v>
      </c>
      <c r="U125" s="101">
        <f>LL!V120</f>
        <v>0</v>
      </c>
      <c r="V125" s="101">
        <f>LL!W120</f>
        <v>0</v>
      </c>
      <c r="W125" s="101">
        <f>LL!X120</f>
        <v>0</v>
      </c>
      <c r="X125" s="101">
        <f>LL!Y120</f>
        <v>0</v>
      </c>
      <c r="Y125" s="101">
        <f>LL!Z120</f>
        <v>0</v>
      </c>
      <c r="Z125" s="101">
        <f>LL!AA120</f>
        <v>0</v>
      </c>
      <c r="AA125" s="101">
        <f>LL!AB120</f>
        <v>0</v>
      </c>
      <c r="AB125" s="101">
        <f>LL!AC120</f>
        <v>0</v>
      </c>
      <c r="AC125" s="101">
        <f>LL!AD120</f>
        <v>0</v>
      </c>
      <c r="AD125" s="101">
        <v>0</v>
      </c>
      <c r="AE125" s="101">
        <f>LL!AF120</f>
        <v>0</v>
      </c>
      <c r="AF125" s="101">
        <f>LL!AG120</f>
        <v>0</v>
      </c>
      <c r="AG125" s="101">
        <v>0</v>
      </c>
      <c r="AH125" s="101">
        <f>LL!AI120</f>
        <v>0</v>
      </c>
      <c r="AI125" s="101">
        <f>LL!AJ120</f>
        <v>0</v>
      </c>
      <c r="AJ125" s="101">
        <f>LL!AK120</f>
        <v>0</v>
      </c>
      <c r="AK125" s="101">
        <f>LL!AL120</f>
        <v>0</v>
      </c>
      <c r="AL125" s="101">
        <f>LL!AM120</f>
        <v>0</v>
      </c>
      <c r="AM125" s="101">
        <f>LL!AN120</f>
        <v>0</v>
      </c>
      <c r="AN125" s="121">
        <f t="shared" si="158"/>
        <v>0</v>
      </c>
      <c r="AP125" s="8"/>
    </row>
    <row r="126" spans="1:42" s="9" customFormat="1" ht="12.75" customHeight="1" x14ac:dyDescent="0.2">
      <c r="A126" s="170" t="s">
        <v>40</v>
      </c>
      <c r="B126" s="81" t="s">
        <v>0</v>
      </c>
      <c r="C126" s="100">
        <f>AY!D119</f>
        <v>0</v>
      </c>
      <c r="D126" s="100">
        <f>AY!E119</f>
        <v>0</v>
      </c>
      <c r="E126" s="100">
        <f>AY!F119</f>
        <v>0</v>
      </c>
      <c r="F126" s="100">
        <f>AY!G119</f>
        <v>0</v>
      </c>
      <c r="G126" s="100">
        <f>AY!H119</f>
        <v>0</v>
      </c>
      <c r="H126" s="100">
        <f>AY!I119</f>
        <v>0</v>
      </c>
      <c r="I126" s="100">
        <f>AY!J119</f>
        <v>0</v>
      </c>
      <c r="J126" s="100">
        <f>AY!K119</f>
        <v>0</v>
      </c>
      <c r="K126" s="100">
        <f>AY!L119</f>
        <v>0</v>
      </c>
      <c r="L126" s="100">
        <f>AY!M119</f>
        <v>0</v>
      </c>
      <c r="M126" s="100">
        <f>AY!N119</f>
        <v>0</v>
      </c>
      <c r="N126" s="100">
        <f>AY!O119</f>
        <v>0</v>
      </c>
      <c r="O126" s="100">
        <f>AY!P119</f>
        <v>0</v>
      </c>
      <c r="P126" s="100">
        <f>AY!Q119</f>
        <v>0</v>
      </c>
      <c r="Q126" s="100">
        <f>AY!R119</f>
        <v>0</v>
      </c>
      <c r="R126" s="100">
        <f>AY!S119</f>
        <v>0</v>
      </c>
      <c r="S126" s="100">
        <f>AY!T119</f>
        <v>0</v>
      </c>
      <c r="T126" s="100">
        <f>AY!U119</f>
        <v>0</v>
      </c>
      <c r="U126" s="100">
        <f>AY!V119</f>
        <v>0</v>
      </c>
      <c r="V126" s="100">
        <f>AY!W119</f>
        <v>0</v>
      </c>
      <c r="W126" s="100">
        <f>AY!X119</f>
        <v>0</v>
      </c>
      <c r="X126" s="100">
        <f>AY!Y119</f>
        <v>0</v>
      </c>
      <c r="Y126" s="100">
        <f>AY!Z119</f>
        <v>0</v>
      </c>
      <c r="Z126" s="100">
        <f>AY!AA119</f>
        <v>0</v>
      </c>
      <c r="AA126" s="100">
        <f>AY!AB119</f>
        <v>0</v>
      </c>
      <c r="AB126" s="100">
        <f>AY!AC119</f>
        <v>0</v>
      </c>
      <c r="AC126" s="100">
        <f>AY!AD119</f>
        <v>0</v>
      </c>
      <c r="AD126" s="100">
        <v>0</v>
      </c>
      <c r="AE126" s="100">
        <f>AY!AF119</f>
        <v>0</v>
      </c>
      <c r="AF126" s="100">
        <f>AY!AG119</f>
        <v>0</v>
      </c>
      <c r="AG126" s="100">
        <v>0</v>
      </c>
      <c r="AH126" s="100">
        <f>AY!AI119</f>
        <v>0</v>
      </c>
      <c r="AI126" s="100">
        <f>AY!AJ119</f>
        <v>0</v>
      </c>
      <c r="AJ126" s="100">
        <f>AY!AK119</f>
        <v>0</v>
      </c>
      <c r="AK126" s="100">
        <f>AY!AL119</f>
        <v>0</v>
      </c>
      <c r="AL126" s="100">
        <f>AY!AM119</f>
        <v>0</v>
      </c>
      <c r="AM126" s="100">
        <f>AY!AN119</f>
        <v>0</v>
      </c>
      <c r="AN126" s="120">
        <f t="shared" si="158"/>
        <v>0</v>
      </c>
      <c r="AP126" s="8"/>
    </row>
    <row r="127" spans="1:42" s="9" customFormat="1" ht="12.75" customHeight="1" x14ac:dyDescent="0.2">
      <c r="A127" s="171"/>
      <c r="B127" s="82" t="s">
        <v>3</v>
      </c>
      <c r="C127" s="101">
        <f>AY!D120</f>
        <v>0</v>
      </c>
      <c r="D127" s="101">
        <f>AY!E120</f>
        <v>0</v>
      </c>
      <c r="E127" s="101">
        <f>AY!F120</f>
        <v>0</v>
      </c>
      <c r="F127" s="101">
        <f>AY!G120</f>
        <v>0</v>
      </c>
      <c r="G127" s="101">
        <f>AY!H120</f>
        <v>0</v>
      </c>
      <c r="H127" s="101">
        <f>AY!I120</f>
        <v>0</v>
      </c>
      <c r="I127" s="101">
        <f>AY!J120</f>
        <v>0</v>
      </c>
      <c r="J127" s="101">
        <f>AY!K120</f>
        <v>0</v>
      </c>
      <c r="K127" s="101">
        <f>AY!L120</f>
        <v>0</v>
      </c>
      <c r="L127" s="101">
        <f>AY!M120</f>
        <v>0</v>
      </c>
      <c r="M127" s="101">
        <f>AY!N120</f>
        <v>0</v>
      </c>
      <c r="N127" s="101">
        <f>AY!O120</f>
        <v>0</v>
      </c>
      <c r="O127" s="101">
        <f>AY!P120</f>
        <v>0</v>
      </c>
      <c r="P127" s="101">
        <f>AY!Q120</f>
        <v>0</v>
      </c>
      <c r="Q127" s="101">
        <f>AY!R120</f>
        <v>0</v>
      </c>
      <c r="R127" s="101">
        <f>AY!S120</f>
        <v>0</v>
      </c>
      <c r="S127" s="101">
        <f>AY!T120</f>
        <v>0</v>
      </c>
      <c r="T127" s="101">
        <f>AY!U120</f>
        <v>0</v>
      </c>
      <c r="U127" s="101">
        <f>AY!V120</f>
        <v>0</v>
      </c>
      <c r="V127" s="101">
        <f>AY!W120</f>
        <v>0</v>
      </c>
      <c r="W127" s="101">
        <f>AY!X120</f>
        <v>0</v>
      </c>
      <c r="X127" s="101">
        <f>AY!Y120</f>
        <v>0</v>
      </c>
      <c r="Y127" s="101">
        <f>AY!Z120</f>
        <v>0</v>
      </c>
      <c r="Z127" s="101">
        <f>AY!AA120</f>
        <v>0</v>
      </c>
      <c r="AA127" s="101">
        <f>AY!AB120</f>
        <v>0</v>
      </c>
      <c r="AB127" s="101">
        <f>AY!AC120</f>
        <v>0</v>
      </c>
      <c r="AC127" s="101">
        <f>AY!AD120</f>
        <v>0</v>
      </c>
      <c r="AD127" s="101">
        <v>0</v>
      </c>
      <c r="AE127" s="101">
        <f>AY!AF120</f>
        <v>0</v>
      </c>
      <c r="AF127" s="101">
        <f>AY!AG120</f>
        <v>0</v>
      </c>
      <c r="AG127" s="101">
        <v>0</v>
      </c>
      <c r="AH127" s="101">
        <f>AY!AI120</f>
        <v>0</v>
      </c>
      <c r="AI127" s="101">
        <f>AY!AJ120</f>
        <v>0</v>
      </c>
      <c r="AJ127" s="101">
        <f>AY!AK120</f>
        <v>0</v>
      </c>
      <c r="AK127" s="101">
        <f>AY!AL120</f>
        <v>0</v>
      </c>
      <c r="AL127" s="101">
        <f>AY!AM120</f>
        <v>0</v>
      </c>
      <c r="AM127" s="101">
        <f>AY!AN120</f>
        <v>0</v>
      </c>
      <c r="AN127" s="121">
        <f t="shared" si="158"/>
        <v>0</v>
      </c>
      <c r="AP127" s="8"/>
    </row>
    <row r="128" spans="1:42" s="9" customFormat="1" ht="12.75" customHeight="1" x14ac:dyDescent="0.2">
      <c r="A128" s="170" t="s">
        <v>20</v>
      </c>
      <c r="B128" s="81" t="s">
        <v>0</v>
      </c>
      <c r="C128" s="100">
        <f>MG!D119</f>
        <v>0</v>
      </c>
      <c r="D128" s="100">
        <f>MG!E119</f>
        <v>0</v>
      </c>
      <c r="E128" s="100">
        <f>MG!F119</f>
        <v>0</v>
      </c>
      <c r="F128" s="100">
        <f>MG!G119</f>
        <v>0</v>
      </c>
      <c r="G128" s="100">
        <f>MG!H119</f>
        <v>0</v>
      </c>
      <c r="H128" s="100">
        <f>MG!I119</f>
        <v>0</v>
      </c>
      <c r="I128" s="100">
        <f>MG!J119</f>
        <v>0</v>
      </c>
      <c r="J128" s="100">
        <f>MG!K119</f>
        <v>0</v>
      </c>
      <c r="K128" s="100">
        <f>MG!L119</f>
        <v>0</v>
      </c>
      <c r="L128" s="100">
        <f>MG!M119</f>
        <v>0</v>
      </c>
      <c r="M128" s="100">
        <f>MG!N119</f>
        <v>0</v>
      </c>
      <c r="N128" s="100">
        <f>MG!O119</f>
        <v>0</v>
      </c>
      <c r="O128" s="100">
        <f>MG!P119</f>
        <v>0</v>
      </c>
      <c r="P128" s="100">
        <f>MG!Q119</f>
        <v>0</v>
      </c>
      <c r="Q128" s="100">
        <f>MG!R119</f>
        <v>0</v>
      </c>
      <c r="R128" s="100">
        <f>MG!S119</f>
        <v>0</v>
      </c>
      <c r="S128" s="100">
        <f>MG!T119</f>
        <v>0</v>
      </c>
      <c r="T128" s="100">
        <f>MG!U119</f>
        <v>0</v>
      </c>
      <c r="U128" s="100">
        <f>MG!V119</f>
        <v>0</v>
      </c>
      <c r="V128" s="100">
        <f>MG!W119</f>
        <v>0</v>
      </c>
      <c r="W128" s="100">
        <f>MG!X119</f>
        <v>0</v>
      </c>
      <c r="X128" s="100">
        <f>MG!Y119</f>
        <v>0</v>
      </c>
      <c r="Y128" s="100">
        <f>MG!Z119</f>
        <v>0</v>
      </c>
      <c r="Z128" s="100">
        <f>MG!AA119</f>
        <v>0</v>
      </c>
      <c r="AA128" s="100">
        <f>MG!AB119</f>
        <v>0</v>
      </c>
      <c r="AB128" s="100">
        <f>MG!AC119</f>
        <v>0</v>
      </c>
      <c r="AC128" s="100">
        <f>MG!AD119</f>
        <v>0</v>
      </c>
      <c r="AD128" s="100">
        <v>0</v>
      </c>
      <c r="AE128" s="100">
        <f>MG!AF119</f>
        <v>0</v>
      </c>
      <c r="AF128" s="100">
        <f>MG!AG119</f>
        <v>0</v>
      </c>
      <c r="AG128" s="100">
        <v>0</v>
      </c>
      <c r="AH128" s="100">
        <f>MG!AI119</f>
        <v>0</v>
      </c>
      <c r="AI128" s="100">
        <f>MG!AJ119</f>
        <v>0</v>
      </c>
      <c r="AJ128" s="100">
        <f>MG!AK119</f>
        <v>0</v>
      </c>
      <c r="AK128" s="100">
        <f>MG!AL119</f>
        <v>0</v>
      </c>
      <c r="AL128" s="100">
        <f>MG!AM119</f>
        <v>0</v>
      </c>
      <c r="AM128" s="100">
        <f>MG!AN119</f>
        <v>0</v>
      </c>
      <c r="AN128" s="120">
        <f t="shared" si="158"/>
        <v>0</v>
      </c>
      <c r="AP128" s="8"/>
    </row>
    <row r="129" spans="1:42" s="9" customFormat="1" ht="12.75" customHeight="1" x14ac:dyDescent="0.2">
      <c r="A129" s="171"/>
      <c r="B129" s="82" t="s">
        <v>3</v>
      </c>
      <c r="C129" s="101">
        <f>MG!D120</f>
        <v>0</v>
      </c>
      <c r="D129" s="101">
        <f>MG!E120</f>
        <v>0</v>
      </c>
      <c r="E129" s="101">
        <f>MG!F120</f>
        <v>0</v>
      </c>
      <c r="F129" s="101">
        <f>MG!G120</f>
        <v>0</v>
      </c>
      <c r="G129" s="101">
        <f>MG!H120</f>
        <v>0</v>
      </c>
      <c r="H129" s="101">
        <f>MG!I120</f>
        <v>0</v>
      </c>
      <c r="I129" s="101">
        <f>MG!J120</f>
        <v>0</v>
      </c>
      <c r="J129" s="101">
        <f>MG!K120</f>
        <v>0</v>
      </c>
      <c r="K129" s="101">
        <f>MG!L120</f>
        <v>0</v>
      </c>
      <c r="L129" s="101">
        <f>MG!M120</f>
        <v>0</v>
      </c>
      <c r="M129" s="101">
        <f>MG!N120</f>
        <v>0</v>
      </c>
      <c r="N129" s="101">
        <f>MG!O120</f>
        <v>0</v>
      </c>
      <c r="O129" s="101">
        <f>MG!P120</f>
        <v>0</v>
      </c>
      <c r="P129" s="101">
        <f>MG!Q120</f>
        <v>0</v>
      </c>
      <c r="Q129" s="101">
        <f>MG!R120</f>
        <v>0</v>
      </c>
      <c r="R129" s="101">
        <f>MG!S120</f>
        <v>0</v>
      </c>
      <c r="S129" s="101">
        <f>MG!T120</f>
        <v>0</v>
      </c>
      <c r="T129" s="101">
        <f>MG!U120</f>
        <v>0</v>
      </c>
      <c r="U129" s="101">
        <f>MG!V120</f>
        <v>0</v>
      </c>
      <c r="V129" s="101">
        <f>MG!W120</f>
        <v>0</v>
      </c>
      <c r="W129" s="101">
        <f>MG!X120</f>
        <v>0</v>
      </c>
      <c r="X129" s="101">
        <f>MG!Y120</f>
        <v>0</v>
      </c>
      <c r="Y129" s="101">
        <f>MG!Z120</f>
        <v>0</v>
      </c>
      <c r="Z129" s="101">
        <f>MG!AA120</f>
        <v>0</v>
      </c>
      <c r="AA129" s="101">
        <f>MG!AB120</f>
        <v>0</v>
      </c>
      <c r="AB129" s="101">
        <f>MG!AC120</f>
        <v>0</v>
      </c>
      <c r="AC129" s="101">
        <f>MG!AD120</f>
        <v>0</v>
      </c>
      <c r="AD129" s="101">
        <v>0</v>
      </c>
      <c r="AE129" s="101">
        <f>MG!AF120</f>
        <v>0</v>
      </c>
      <c r="AF129" s="101">
        <f>MG!AG120</f>
        <v>0</v>
      </c>
      <c r="AG129" s="101">
        <v>0</v>
      </c>
      <c r="AH129" s="101">
        <f>MG!AI120</f>
        <v>0</v>
      </c>
      <c r="AI129" s="101">
        <f>MG!AJ120</f>
        <v>0</v>
      </c>
      <c r="AJ129" s="101">
        <f>MG!AK120</f>
        <v>0</v>
      </c>
      <c r="AK129" s="101">
        <f>MG!AL120</f>
        <v>0</v>
      </c>
      <c r="AL129" s="101">
        <f>MG!AM120</f>
        <v>0</v>
      </c>
      <c r="AM129" s="101">
        <f>MG!AN120</f>
        <v>0</v>
      </c>
      <c r="AN129" s="121">
        <f t="shared" si="158"/>
        <v>0</v>
      </c>
      <c r="AP129" s="8"/>
    </row>
    <row r="130" spans="1:42" ht="12.75" customHeight="1" x14ac:dyDescent="0.2">
      <c r="A130" s="20" t="str">
        <f>A44</f>
        <v>FUENTE: reporte mensual Metas Subsidios Asignados DPH a DIFIN</v>
      </c>
    </row>
    <row r="131" spans="1:42" ht="12.75" customHeight="1" x14ac:dyDescent="0.2">
      <c r="A131" s="20" t="str">
        <f>A45</f>
        <v>Publicado el 06-02-2026</v>
      </c>
    </row>
  </sheetData>
  <mergeCells count="60">
    <mergeCell ref="C7:AM7"/>
    <mergeCell ref="C50:AM50"/>
    <mergeCell ref="A50:B51"/>
    <mergeCell ref="AN50:AN51"/>
    <mergeCell ref="A9:A10"/>
    <mergeCell ref="A12:A13"/>
    <mergeCell ref="A14:A15"/>
    <mergeCell ref="A16:A17"/>
    <mergeCell ref="A18:A19"/>
    <mergeCell ref="A20:A21"/>
    <mergeCell ref="A22:A23"/>
    <mergeCell ref="A24:A25"/>
    <mergeCell ref="AN93:AN94"/>
    <mergeCell ref="AN7:AN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7:B8"/>
    <mergeCell ref="A61:A62"/>
    <mergeCell ref="A63:A64"/>
    <mergeCell ref="A65:A66"/>
    <mergeCell ref="A67:A68"/>
    <mergeCell ref="A69:A70"/>
    <mergeCell ref="A85:A86"/>
    <mergeCell ref="A95:A96"/>
    <mergeCell ref="A98:A99"/>
    <mergeCell ref="A93:B94"/>
    <mergeCell ref="A71:A72"/>
    <mergeCell ref="A75:A76"/>
    <mergeCell ref="A77:A78"/>
    <mergeCell ref="A73:A74"/>
    <mergeCell ref="A79:A80"/>
    <mergeCell ref="A81:A82"/>
    <mergeCell ref="A83:A84"/>
    <mergeCell ref="C93:AM93"/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  <mergeCell ref="A102:A103"/>
    <mergeCell ref="A100:A101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O122" sqref="AO122:AO165"/>
      <selection pane="topRight" activeCell="AO122" sqref="AO122:AO165"/>
      <selection pane="bottomLeft" activeCell="AO122" sqref="AO122:AO165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M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:AL9" si="2">AK12+AK14+AK16+AK18+AK20+AK22+AK24+AK26+AK28+AK30+AK32+AK34+AK36+AK38+AK40+AK42+AK44+AK46+AK48+AK50+AK52+AK54</f>
        <v>2424</v>
      </c>
      <c r="AL9" s="50">
        <f t="shared" si="2"/>
        <v>3427</v>
      </c>
      <c r="AM9" s="50">
        <f t="shared" si="1"/>
        <v>1456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46345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0</v>
      </c>
      <c r="E10" s="51">
        <f t="shared" si="4"/>
        <v>0</v>
      </c>
      <c r="F10" s="51">
        <f t="shared" si="4"/>
        <v>0</v>
      </c>
      <c r="G10" s="51">
        <f t="shared" si="4"/>
        <v>0</v>
      </c>
      <c r="H10" s="51">
        <f t="shared" si="4"/>
        <v>0</v>
      </c>
      <c r="I10" s="51">
        <f t="shared" si="4"/>
        <v>0</v>
      </c>
      <c r="J10" s="51">
        <f t="shared" si="4"/>
        <v>0</v>
      </c>
      <c r="K10" s="51">
        <f t="shared" si="4"/>
        <v>0</v>
      </c>
      <c r="L10" s="51">
        <f t="shared" si="4"/>
        <v>0</v>
      </c>
      <c r="M10" s="51">
        <f t="shared" si="4"/>
        <v>0</v>
      </c>
      <c r="N10" s="51">
        <f t="shared" si="4"/>
        <v>0</v>
      </c>
      <c r="O10" s="51">
        <f t="shared" si="4"/>
        <v>0</v>
      </c>
      <c r="P10" s="51">
        <f t="shared" si="4"/>
        <v>0</v>
      </c>
      <c r="Q10" s="51">
        <f t="shared" si="4"/>
        <v>0</v>
      </c>
      <c r="R10" s="51">
        <f t="shared" si="4"/>
        <v>0</v>
      </c>
      <c r="S10" s="51">
        <f t="shared" si="4"/>
        <v>0</v>
      </c>
      <c r="T10" s="51">
        <f t="shared" si="4"/>
        <v>0</v>
      </c>
      <c r="U10" s="51">
        <f t="shared" si="4"/>
        <v>0</v>
      </c>
      <c r="V10" s="51">
        <f t="shared" si="4"/>
        <v>587366.5</v>
      </c>
      <c r="W10" s="51">
        <f t="shared" si="4"/>
        <v>620098.34</v>
      </c>
      <c r="X10" s="51">
        <f t="shared" si="4"/>
        <v>857454.3</v>
      </c>
      <c r="Y10" s="51">
        <f t="shared" si="4"/>
        <v>501289</v>
      </c>
      <c r="Z10" s="51">
        <f t="shared" si="4"/>
        <v>444361.26909999998</v>
      </c>
      <c r="AA10" s="51">
        <f t="shared" si="4"/>
        <v>404006.76</v>
      </c>
      <c r="AB10" s="51">
        <f t="shared" si="4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M10" si="5">AD13+AD15+AD17+AD19+AD21+AD23+AD25+AD27+AD29+AD31+AD33+AD35+AD37+AD39+AD41+AD43+AD45+AD47+AD49+AD51+AD53+AD55</f>
        <v>1608257.4450000001</v>
      </c>
      <c r="AE10" s="51">
        <f t="shared" si="5"/>
        <v>1936804.8900000001</v>
      </c>
      <c r="AF10" s="51">
        <f t="shared" si="5"/>
        <v>1542697.0526000003</v>
      </c>
      <c r="AG10" s="51">
        <f t="shared" si="5"/>
        <v>2242187.855</v>
      </c>
      <c r="AH10" s="51">
        <f t="shared" si="5"/>
        <v>2137546.446</v>
      </c>
      <c r="AI10" s="51">
        <f t="shared" si="5"/>
        <v>2070881.9417473408</v>
      </c>
      <c r="AJ10" s="51">
        <f t="shared" si="5"/>
        <v>2778595.8620000002</v>
      </c>
      <c r="AK10" s="51">
        <f t="shared" ref="AK10:AL10" si="6">AK13+AK15+AK17+AK19+AK21+AK23+AK25+AK27+AK29+AK31+AK33+AK35+AK37+AK39+AK41+AK43+AK45+AK47+AK49+AK51+AK53+AK55</f>
        <v>3766901.7499999995</v>
      </c>
      <c r="AL10" s="51">
        <f t="shared" si="6"/>
        <v>3127256.28</v>
      </c>
      <c r="AM10" s="51">
        <f t="shared" si="5"/>
        <v>1084724.78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28168735.978047345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0</v>
      </c>
      <c r="E12" s="59">
        <f t="shared" si="8"/>
        <v>0</v>
      </c>
      <c r="F12" s="59">
        <f t="shared" si="8"/>
        <v>0</v>
      </c>
      <c r="G12" s="59">
        <f t="shared" si="8"/>
        <v>0</v>
      </c>
      <c r="H12" s="59">
        <f t="shared" si="8"/>
        <v>0</v>
      </c>
      <c r="I12" s="59">
        <f t="shared" si="8"/>
        <v>0</v>
      </c>
      <c r="J12" s="59">
        <f t="shared" si="8"/>
        <v>0</v>
      </c>
      <c r="K12" s="59">
        <f t="shared" si="8"/>
        <v>0</v>
      </c>
      <c r="L12" s="59">
        <f t="shared" si="8"/>
        <v>0</v>
      </c>
      <c r="M12" s="59">
        <f t="shared" si="8"/>
        <v>0</v>
      </c>
      <c r="N12" s="59">
        <f t="shared" si="8"/>
        <v>0</v>
      </c>
      <c r="O12" s="59">
        <f t="shared" si="8"/>
        <v>0</v>
      </c>
      <c r="P12" s="59">
        <f t="shared" si="8"/>
        <v>0</v>
      </c>
      <c r="Q12" s="59">
        <f t="shared" si="8"/>
        <v>0</v>
      </c>
      <c r="R12" s="59">
        <f t="shared" si="8"/>
        <v>0</v>
      </c>
      <c r="S12" s="59">
        <f t="shared" si="8"/>
        <v>0</v>
      </c>
      <c r="T12" s="59">
        <f t="shared" si="8"/>
        <v>0</v>
      </c>
      <c r="U12" s="59">
        <f t="shared" si="8"/>
        <v>0</v>
      </c>
      <c r="V12" s="59">
        <f t="shared" si="8"/>
        <v>0</v>
      </c>
      <c r="W12" s="59">
        <f t="shared" si="8"/>
        <v>0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0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0</v>
      </c>
      <c r="E13" s="60">
        <f t="shared" si="14"/>
        <v>0</v>
      </c>
      <c r="F13" s="60">
        <f t="shared" si="14"/>
        <v>0</v>
      </c>
      <c r="G13" s="60">
        <f t="shared" si="14"/>
        <v>0</v>
      </c>
      <c r="H13" s="60">
        <f t="shared" si="14"/>
        <v>0</v>
      </c>
      <c r="I13" s="60">
        <f t="shared" si="14"/>
        <v>0</v>
      </c>
      <c r="J13" s="60">
        <f t="shared" si="14"/>
        <v>0</v>
      </c>
      <c r="K13" s="60">
        <f t="shared" si="14"/>
        <v>0</v>
      </c>
      <c r="L13" s="60">
        <f t="shared" si="14"/>
        <v>0</v>
      </c>
      <c r="M13" s="60">
        <f t="shared" si="14"/>
        <v>0</v>
      </c>
      <c r="N13" s="60">
        <f t="shared" si="14"/>
        <v>0</v>
      </c>
      <c r="O13" s="60">
        <f t="shared" si="14"/>
        <v>0</v>
      </c>
      <c r="P13" s="60">
        <f t="shared" si="14"/>
        <v>0</v>
      </c>
      <c r="Q13" s="60">
        <f t="shared" si="14"/>
        <v>0</v>
      </c>
      <c r="R13" s="60">
        <f t="shared" si="14"/>
        <v>0</v>
      </c>
      <c r="S13" s="60">
        <f t="shared" si="14"/>
        <v>0</v>
      </c>
      <c r="T13" s="60">
        <f t="shared" si="14"/>
        <v>0</v>
      </c>
      <c r="U13" s="60">
        <f t="shared" si="14"/>
        <v>0</v>
      </c>
      <c r="V13" s="60">
        <f t="shared" si="14"/>
        <v>0</v>
      </c>
      <c r="W13" s="60">
        <f t="shared" si="14"/>
        <v>0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0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0</v>
      </c>
      <c r="H14" s="59">
        <f t="shared" si="19"/>
        <v>0</v>
      </c>
      <c r="I14" s="59">
        <f t="shared" si="19"/>
        <v>0</v>
      </c>
      <c r="J14" s="59">
        <f t="shared" si="19"/>
        <v>0</v>
      </c>
      <c r="K14" s="59">
        <f t="shared" si="19"/>
        <v>0</v>
      </c>
      <c r="L14" s="59">
        <f t="shared" si="19"/>
        <v>0</v>
      </c>
      <c r="M14" s="59">
        <f t="shared" si="19"/>
        <v>0</v>
      </c>
      <c r="N14" s="59">
        <f t="shared" si="19"/>
        <v>0</v>
      </c>
      <c r="O14" s="59">
        <f t="shared" si="19"/>
        <v>0</v>
      </c>
      <c r="P14" s="59">
        <f t="shared" si="19"/>
        <v>0</v>
      </c>
      <c r="Q14" s="59">
        <f t="shared" si="19"/>
        <v>0</v>
      </c>
      <c r="R14" s="59">
        <f t="shared" si="19"/>
        <v>0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0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0</v>
      </c>
      <c r="H15" s="60">
        <f t="shared" si="24"/>
        <v>0</v>
      </c>
      <c r="I15" s="60">
        <f t="shared" si="24"/>
        <v>0</v>
      </c>
      <c r="J15" s="60">
        <f t="shared" si="24"/>
        <v>0</v>
      </c>
      <c r="K15" s="60">
        <f t="shared" si="24"/>
        <v>0</v>
      </c>
      <c r="L15" s="60">
        <f t="shared" si="24"/>
        <v>0</v>
      </c>
      <c r="M15" s="60">
        <f t="shared" si="24"/>
        <v>0</v>
      </c>
      <c r="N15" s="60">
        <f t="shared" si="24"/>
        <v>0</v>
      </c>
      <c r="O15" s="60">
        <f t="shared" si="24"/>
        <v>0</v>
      </c>
      <c r="P15" s="60">
        <f t="shared" si="24"/>
        <v>0</v>
      </c>
      <c r="Q15" s="60">
        <f t="shared" si="24"/>
        <v>0</v>
      </c>
      <c r="R15" s="60">
        <f t="shared" si="24"/>
        <v>0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0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0</v>
      </c>
      <c r="K16" s="59">
        <f t="shared" si="29"/>
        <v>0</v>
      </c>
      <c r="L16" s="59">
        <f t="shared" si="29"/>
        <v>0</v>
      </c>
      <c r="M16" s="59">
        <f t="shared" si="29"/>
        <v>0</v>
      </c>
      <c r="N16" s="59">
        <f t="shared" si="29"/>
        <v>0</v>
      </c>
      <c r="O16" s="59">
        <f t="shared" si="29"/>
        <v>0</v>
      </c>
      <c r="P16" s="59">
        <f t="shared" si="29"/>
        <v>0</v>
      </c>
      <c r="Q16" s="59">
        <f t="shared" si="29"/>
        <v>0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0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0</v>
      </c>
      <c r="K17" s="60">
        <f t="shared" si="34"/>
        <v>0</v>
      </c>
      <c r="L17" s="60">
        <f t="shared" si="34"/>
        <v>0</v>
      </c>
      <c r="M17" s="60">
        <f t="shared" si="34"/>
        <v>0</v>
      </c>
      <c r="N17" s="60">
        <f t="shared" si="34"/>
        <v>0</v>
      </c>
      <c r="O17" s="60">
        <f t="shared" si="34"/>
        <v>0</v>
      </c>
      <c r="P17" s="60">
        <f t="shared" si="34"/>
        <v>0</v>
      </c>
      <c r="Q17" s="60">
        <f t="shared" si="34"/>
        <v>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0</v>
      </c>
      <c r="Q18" s="59">
        <f t="shared" si="39"/>
        <v>0</v>
      </c>
      <c r="R18" s="59">
        <f t="shared" si="39"/>
        <v>0</v>
      </c>
      <c r="S18" s="59">
        <f t="shared" si="39"/>
        <v>0</v>
      </c>
      <c r="T18" s="59">
        <f t="shared" si="39"/>
        <v>0</v>
      </c>
      <c r="U18" s="59">
        <f t="shared" si="39"/>
        <v>0</v>
      </c>
      <c r="V18" s="59">
        <f t="shared" si="39"/>
        <v>1003</v>
      </c>
      <c r="W18" s="59">
        <f t="shared" si="39"/>
        <v>869</v>
      </c>
      <c r="X18" s="14">
        <f t="shared" si="39"/>
        <v>1365</v>
      </c>
      <c r="Y18" s="14">
        <f t="shared" si="39"/>
        <v>620</v>
      </c>
      <c r="Z18" s="14">
        <f t="shared" si="39"/>
        <v>0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3857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0</v>
      </c>
      <c r="Q19" s="60">
        <f t="shared" si="44"/>
        <v>0</v>
      </c>
      <c r="R19" s="60">
        <f t="shared" si="44"/>
        <v>0</v>
      </c>
      <c r="S19" s="60">
        <f t="shared" si="44"/>
        <v>0</v>
      </c>
      <c r="T19" s="60">
        <f t="shared" si="44"/>
        <v>0</v>
      </c>
      <c r="U19" s="60">
        <f t="shared" si="44"/>
        <v>0</v>
      </c>
      <c r="V19" s="60">
        <f t="shared" si="44"/>
        <v>519449</v>
      </c>
      <c r="W19" s="60">
        <f t="shared" si="44"/>
        <v>469735</v>
      </c>
      <c r="X19" s="15">
        <f t="shared" si="44"/>
        <v>808719.3</v>
      </c>
      <c r="Y19" s="15">
        <f t="shared" si="44"/>
        <v>347490</v>
      </c>
      <c r="Z19" s="15">
        <f t="shared" si="44"/>
        <v>3658.2791000000002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2149051.5790999997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412</v>
      </c>
      <c r="AA20" s="14">
        <f t="shared" si="49"/>
        <v>259</v>
      </c>
      <c r="AB20" s="14">
        <f t="shared" si="49"/>
        <v>796</v>
      </c>
      <c r="AC20" s="14">
        <f t="shared" si="49"/>
        <v>289</v>
      </c>
      <c r="AD20" s="14">
        <f t="shared" si="49"/>
        <v>739</v>
      </c>
      <c r="AE20" s="14">
        <f t="shared" si="49"/>
        <v>896</v>
      </c>
      <c r="AF20" s="14">
        <f t="shared" si="49"/>
        <v>603</v>
      </c>
      <c r="AG20" s="14">
        <f t="shared" ref="AG20:AH20" si="50">AG75+AG130</f>
        <v>1148</v>
      </c>
      <c r="AH20" s="14">
        <f t="shared" si="50"/>
        <v>724</v>
      </c>
      <c r="AI20" s="14">
        <f t="shared" ref="AI20:AJ25" si="51">AI75+AI130</f>
        <v>771</v>
      </c>
      <c r="AJ20" s="14">
        <f t="shared" si="51"/>
        <v>1273</v>
      </c>
      <c r="AK20" s="14">
        <f t="shared" ref="AK20:AL20" si="52">AK75+AK130</f>
        <v>1675</v>
      </c>
      <c r="AL20" s="14">
        <f t="shared" si="52"/>
        <v>1254</v>
      </c>
      <c r="AM20" s="14">
        <f t="shared" si="49"/>
        <v>419</v>
      </c>
      <c r="AN20" s="14">
        <f t="shared" ref="AN20" si="53">AN75+AN130</f>
        <v>0</v>
      </c>
      <c r="AO20" s="122">
        <f t="shared" si="13"/>
        <v>11258</v>
      </c>
    </row>
    <row r="21" spans="1:44" ht="12.75" customHeight="1" x14ac:dyDescent="0.2">
      <c r="A21" s="166"/>
      <c r="B21" s="138"/>
      <c r="C21" s="11" t="s">
        <v>3</v>
      </c>
      <c r="D21" s="60">
        <f t="shared" ref="D21:AM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278315.49</v>
      </c>
      <c r="AA21" s="15">
        <f t="shared" si="54"/>
        <v>241893</v>
      </c>
      <c r="AB21" s="15">
        <f t="shared" si="54"/>
        <v>910953.64399999997</v>
      </c>
      <c r="AC21" s="15">
        <f t="shared" si="54"/>
        <v>625804.42260000005</v>
      </c>
      <c r="AD21" s="15">
        <f t="shared" si="54"/>
        <v>1113218.4350000001</v>
      </c>
      <c r="AE21" s="15">
        <f t="shared" si="54"/>
        <v>1340785.3900000001</v>
      </c>
      <c r="AF21" s="15">
        <f t="shared" si="54"/>
        <v>922905.25260000012</v>
      </c>
      <c r="AG21" s="15">
        <f t="shared" ref="AG21:AH21" si="55">AG76+AG131</f>
        <v>1668863.0349999999</v>
      </c>
      <c r="AH21" s="15">
        <f t="shared" si="55"/>
        <v>1271380.7960000001</v>
      </c>
      <c r="AI21" s="15">
        <f t="shared" si="51"/>
        <v>1355337.112</v>
      </c>
      <c r="AJ21" s="15">
        <f t="shared" si="51"/>
        <v>2349840.6220000004</v>
      </c>
      <c r="AK21" s="15">
        <f t="shared" ref="AK21:AL21" si="56">AK76+AK131</f>
        <v>3513698.0999999996</v>
      </c>
      <c r="AL21" s="15">
        <f t="shared" si="56"/>
        <v>2508972.5299999998</v>
      </c>
      <c r="AM21" s="15">
        <f t="shared" si="54"/>
        <v>827164.11</v>
      </c>
      <c r="AN21" s="15">
        <f t="shared" ref="AN21" si="57">AN76+AN131</f>
        <v>0</v>
      </c>
      <c r="AO21" s="123">
        <f t="shared" si="13"/>
        <v>18929131.939199999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0</v>
      </c>
      <c r="AE22" s="14">
        <f t="shared" si="58"/>
        <v>0</v>
      </c>
      <c r="AF22" s="14">
        <f t="shared" si="58"/>
        <v>0</v>
      </c>
      <c r="AG22" s="14">
        <f t="shared" si="58"/>
        <v>34</v>
      </c>
      <c r="AH22" s="14">
        <f t="shared" si="58"/>
        <v>0</v>
      </c>
      <c r="AI22" s="14">
        <f t="shared" si="51"/>
        <v>0</v>
      </c>
      <c r="AJ22" s="14">
        <f t="shared" si="51"/>
        <v>0</v>
      </c>
      <c r="AK22" s="14">
        <f t="shared" ref="AK22:AL22" si="59">AK77+AK132</f>
        <v>0</v>
      </c>
      <c r="AL22" s="14">
        <f t="shared" si="59"/>
        <v>0</v>
      </c>
      <c r="AM22" s="14">
        <f t="shared" ref="AM22:AN22" si="60">AM77+AM132</f>
        <v>0</v>
      </c>
      <c r="AN22" s="14">
        <f t="shared" si="60"/>
        <v>0</v>
      </c>
      <c r="AO22" s="122">
        <f t="shared" si="13"/>
        <v>34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1">D78+D133</f>
        <v>0</v>
      </c>
      <c r="E23" s="60">
        <f t="shared" si="61"/>
        <v>0</v>
      </c>
      <c r="F23" s="60">
        <f t="shared" si="61"/>
        <v>0</v>
      </c>
      <c r="G23" s="60">
        <f t="shared" si="61"/>
        <v>0</v>
      </c>
      <c r="H23" s="60">
        <f t="shared" si="61"/>
        <v>0</v>
      </c>
      <c r="I23" s="60">
        <f t="shared" si="61"/>
        <v>0</v>
      </c>
      <c r="J23" s="60">
        <f t="shared" si="61"/>
        <v>0</v>
      </c>
      <c r="K23" s="60">
        <f t="shared" si="61"/>
        <v>0</v>
      </c>
      <c r="L23" s="60">
        <f t="shared" si="61"/>
        <v>0</v>
      </c>
      <c r="M23" s="60">
        <f t="shared" si="61"/>
        <v>0</v>
      </c>
      <c r="N23" s="60">
        <f t="shared" si="61"/>
        <v>0</v>
      </c>
      <c r="O23" s="60">
        <f t="shared" si="61"/>
        <v>0</v>
      </c>
      <c r="P23" s="60">
        <f t="shared" si="61"/>
        <v>0</v>
      </c>
      <c r="Q23" s="60">
        <f t="shared" si="61"/>
        <v>0</v>
      </c>
      <c r="R23" s="60">
        <f t="shared" si="61"/>
        <v>0</v>
      </c>
      <c r="S23" s="60">
        <f t="shared" si="61"/>
        <v>0</v>
      </c>
      <c r="T23" s="60">
        <f t="shared" si="61"/>
        <v>0</v>
      </c>
      <c r="U23" s="60">
        <f t="shared" si="61"/>
        <v>0</v>
      </c>
      <c r="V23" s="60">
        <f t="shared" si="61"/>
        <v>0</v>
      </c>
      <c r="W23" s="60">
        <f t="shared" si="61"/>
        <v>0</v>
      </c>
      <c r="X23" s="15">
        <f t="shared" si="61"/>
        <v>0</v>
      </c>
      <c r="Y23" s="15">
        <f t="shared" si="61"/>
        <v>0</v>
      </c>
      <c r="Z23" s="15">
        <f t="shared" si="61"/>
        <v>0</v>
      </c>
      <c r="AA23" s="15">
        <f t="shared" si="61"/>
        <v>0</v>
      </c>
      <c r="AB23" s="15">
        <f t="shared" si="61"/>
        <v>0</v>
      </c>
      <c r="AC23" s="15">
        <f t="shared" si="61"/>
        <v>0</v>
      </c>
      <c r="AD23" s="15">
        <f t="shared" si="61"/>
        <v>0</v>
      </c>
      <c r="AE23" s="15">
        <f t="shared" si="61"/>
        <v>0</v>
      </c>
      <c r="AF23" s="15">
        <f t="shared" si="61"/>
        <v>0</v>
      </c>
      <c r="AG23" s="15">
        <f t="shared" si="61"/>
        <v>27500.32</v>
      </c>
      <c r="AH23" s="15">
        <f t="shared" si="61"/>
        <v>0</v>
      </c>
      <c r="AI23" s="15">
        <f t="shared" si="51"/>
        <v>0</v>
      </c>
      <c r="AJ23" s="15">
        <f t="shared" si="51"/>
        <v>0</v>
      </c>
      <c r="AK23" s="15">
        <f t="shared" ref="AK23:AL23" si="62">AK78+AK133</f>
        <v>78</v>
      </c>
      <c r="AL23" s="15">
        <f t="shared" si="62"/>
        <v>0</v>
      </c>
      <c r="AM23" s="15">
        <f t="shared" ref="AM23:AN25" si="63">AM78+AM133</f>
        <v>78</v>
      </c>
      <c r="AN23" s="15">
        <f t="shared" si="63"/>
        <v>0</v>
      </c>
      <c r="AO23" s="123">
        <f t="shared" si="13"/>
        <v>27656.32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4">D79+D134</f>
        <v>0</v>
      </c>
      <c r="E24" s="59">
        <f t="shared" si="64"/>
        <v>0</v>
      </c>
      <c r="F24" s="59">
        <f t="shared" si="64"/>
        <v>0</v>
      </c>
      <c r="G24" s="59">
        <f t="shared" si="64"/>
        <v>0</v>
      </c>
      <c r="H24" s="59">
        <f t="shared" si="64"/>
        <v>0</v>
      </c>
      <c r="I24" s="59">
        <f t="shared" si="64"/>
        <v>0</v>
      </c>
      <c r="J24" s="59">
        <f t="shared" si="64"/>
        <v>0</v>
      </c>
      <c r="K24" s="59">
        <f t="shared" si="64"/>
        <v>0</v>
      </c>
      <c r="L24" s="59">
        <f t="shared" si="64"/>
        <v>0</v>
      </c>
      <c r="M24" s="59">
        <f t="shared" si="64"/>
        <v>0</v>
      </c>
      <c r="N24" s="59">
        <f t="shared" si="64"/>
        <v>0</v>
      </c>
      <c r="O24" s="59">
        <f t="shared" si="64"/>
        <v>0</v>
      </c>
      <c r="P24" s="59">
        <f t="shared" si="64"/>
        <v>0</v>
      </c>
      <c r="Q24" s="59">
        <f t="shared" si="64"/>
        <v>0</v>
      </c>
      <c r="R24" s="59">
        <f t="shared" si="64"/>
        <v>0</v>
      </c>
      <c r="S24" s="59">
        <f t="shared" si="64"/>
        <v>0</v>
      </c>
      <c r="T24" s="59">
        <f t="shared" si="64"/>
        <v>0</v>
      </c>
      <c r="U24" s="59">
        <f t="shared" si="64"/>
        <v>0</v>
      </c>
      <c r="V24" s="59">
        <f t="shared" si="64"/>
        <v>0</v>
      </c>
      <c r="W24" s="59">
        <f t="shared" si="64"/>
        <v>0</v>
      </c>
      <c r="X24" s="59">
        <f t="shared" si="64"/>
        <v>0</v>
      </c>
      <c r="Y24" s="59">
        <f t="shared" si="64"/>
        <v>0</v>
      </c>
      <c r="Z24" s="59">
        <f t="shared" si="64"/>
        <v>0</v>
      </c>
      <c r="AA24" s="59">
        <f t="shared" si="64"/>
        <v>0</v>
      </c>
      <c r="AB24" s="59">
        <f t="shared" si="64"/>
        <v>0</v>
      </c>
      <c r="AC24" s="59">
        <f t="shared" si="64"/>
        <v>0</v>
      </c>
      <c r="AD24" s="59">
        <f t="shared" si="64"/>
        <v>0</v>
      </c>
      <c r="AE24" s="59">
        <f t="shared" si="64"/>
        <v>0</v>
      </c>
      <c r="AF24" s="59">
        <f t="shared" si="64"/>
        <v>0</v>
      </c>
      <c r="AG24" s="59">
        <f t="shared" si="64"/>
        <v>0</v>
      </c>
      <c r="AH24" s="59">
        <f t="shared" si="64"/>
        <v>0</v>
      </c>
      <c r="AI24" s="59">
        <f t="shared" si="51"/>
        <v>0</v>
      </c>
      <c r="AJ24" s="59">
        <f t="shared" si="51"/>
        <v>0</v>
      </c>
      <c r="AK24" s="59">
        <f t="shared" ref="AK24:AL24" si="65">AK79+AK134</f>
        <v>0</v>
      </c>
      <c r="AL24" s="59">
        <f t="shared" si="65"/>
        <v>0</v>
      </c>
      <c r="AM24" s="59">
        <f t="shared" si="63"/>
        <v>0</v>
      </c>
      <c r="AN24" s="59">
        <f t="shared" si="63"/>
        <v>0</v>
      </c>
      <c r="AO24" s="122">
        <f t="shared" si="13"/>
        <v>0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6">D80+D135</f>
        <v>0</v>
      </c>
      <c r="E25" s="60">
        <f t="shared" si="66"/>
        <v>0</v>
      </c>
      <c r="F25" s="60">
        <f t="shared" si="66"/>
        <v>0</v>
      </c>
      <c r="G25" s="60">
        <f t="shared" si="66"/>
        <v>0</v>
      </c>
      <c r="H25" s="60">
        <f t="shared" si="66"/>
        <v>0</v>
      </c>
      <c r="I25" s="60">
        <f t="shared" si="66"/>
        <v>0</v>
      </c>
      <c r="J25" s="60">
        <f t="shared" si="66"/>
        <v>0</v>
      </c>
      <c r="K25" s="60">
        <f t="shared" si="66"/>
        <v>0</v>
      </c>
      <c r="L25" s="60">
        <f t="shared" si="66"/>
        <v>0</v>
      </c>
      <c r="M25" s="60">
        <f t="shared" si="66"/>
        <v>0</v>
      </c>
      <c r="N25" s="60">
        <f t="shared" si="66"/>
        <v>0</v>
      </c>
      <c r="O25" s="60">
        <f t="shared" si="66"/>
        <v>0</v>
      </c>
      <c r="P25" s="60">
        <f t="shared" si="66"/>
        <v>0</v>
      </c>
      <c r="Q25" s="60">
        <f t="shared" si="66"/>
        <v>0</v>
      </c>
      <c r="R25" s="60">
        <f t="shared" si="66"/>
        <v>0</v>
      </c>
      <c r="S25" s="60">
        <f t="shared" si="66"/>
        <v>0</v>
      </c>
      <c r="T25" s="60">
        <f t="shared" si="66"/>
        <v>0</v>
      </c>
      <c r="U25" s="60">
        <f t="shared" si="66"/>
        <v>0</v>
      </c>
      <c r="V25" s="60">
        <f t="shared" si="66"/>
        <v>0</v>
      </c>
      <c r="W25" s="60">
        <f t="shared" si="66"/>
        <v>0</v>
      </c>
      <c r="X25" s="60">
        <f t="shared" si="66"/>
        <v>0</v>
      </c>
      <c r="Y25" s="60">
        <f t="shared" si="66"/>
        <v>0</v>
      </c>
      <c r="Z25" s="60">
        <f t="shared" si="66"/>
        <v>0</v>
      </c>
      <c r="AA25" s="60">
        <f t="shared" si="66"/>
        <v>0</v>
      </c>
      <c r="AB25" s="60">
        <f t="shared" si="66"/>
        <v>0</v>
      </c>
      <c r="AC25" s="60">
        <f t="shared" si="66"/>
        <v>0</v>
      </c>
      <c r="AD25" s="60">
        <f t="shared" si="66"/>
        <v>0</v>
      </c>
      <c r="AE25" s="60">
        <f t="shared" si="66"/>
        <v>0</v>
      </c>
      <c r="AF25" s="60">
        <f t="shared" si="66"/>
        <v>0</v>
      </c>
      <c r="AG25" s="60">
        <f t="shared" si="66"/>
        <v>0</v>
      </c>
      <c r="AH25" s="60">
        <f t="shared" si="66"/>
        <v>0</v>
      </c>
      <c r="AI25" s="60">
        <f t="shared" si="51"/>
        <v>0</v>
      </c>
      <c r="AJ25" s="60">
        <f t="shared" si="51"/>
        <v>0</v>
      </c>
      <c r="AK25" s="60">
        <f t="shared" ref="AK25:AL25" si="67">AK80+AK135</f>
        <v>0</v>
      </c>
      <c r="AL25" s="60">
        <f t="shared" si="67"/>
        <v>0</v>
      </c>
      <c r="AM25" s="60">
        <f t="shared" si="63"/>
        <v>0</v>
      </c>
      <c r="AN25" s="60">
        <f t="shared" si="63"/>
        <v>0</v>
      </c>
      <c r="AO25" s="123">
        <f t="shared" si="13"/>
        <v>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8">D81+D136</f>
        <v>0</v>
      </c>
      <c r="E26" s="59">
        <f t="shared" si="68"/>
        <v>0</v>
      </c>
      <c r="F26" s="59">
        <f t="shared" si="68"/>
        <v>0</v>
      </c>
      <c r="G26" s="59">
        <f t="shared" si="68"/>
        <v>0</v>
      </c>
      <c r="H26" s="59">
        <f t="shared" si="68"/>
        <v>0</v>
      </c>
      <c r="I26" s="59">
        <f t="shared" si="68"/>
        <v>0</v>
      </c>
      <c r="J26" s="59">
        <f t="shared" si="68"/>
        <v>0</v>
      </c>
      <c r="K26" s="59">
        <f t="shared" si="68"/>
        <v>0</v>
      </c>
      <c r="L26" s="59">
        <f t="shared" si="68"/>
        <v>0</v>
      </c>
      <c r="M26" s="59">
        <f t="shared" si="68"/>
        <v>0</v>
      </c>
      <c r="N26" s="59">
        <f t="shared" si="68"/>
        <v>0</v>
      </c>
      <c r="O26" s="59">
        <f t="shared" si="68"/>
        <v>0</v>
      </c>
      <c r="P26" s="59">
        <f t="shared" si="68"/>
        <v>0</v>
      </c>
      <c r="Q26" s="59">
        <f t="shared" si="68"/>
        <v>0</v>
      </c>
      <c r="R26" s="59">
        <f t="shared" si="68"/>
        <v>0</v>
      </c>
      <c r="S26" s="59">
        <f t="shared" si="68"/>
        <v>0</v>
      </c>
      <c r="T26" s="59">
        <f t="shared" si="68"/>
        <v>0</v>
      </c>
      <c r="U26" s="59">
        <f t="shared" si="68"/>
        <v>0</v>
      </c>
      <c r="V26" s="59">
        <f t="shared" si="68"/>
        <v>0</v>
      </c>
      <c r="W26" s="59">
        <f t="shared" si="68"/>
        <v>0</v>
      </c>
      <c r="X26" s="14">
        <f t="shared" si="68"/>
        <v>0</v>
      </c>
      <c r="Y26" s="14">
        <f t="shared" si="68"/>
        <v>0</v>
      </c>
      <c r="Z26" s="14">
        <f t="shared" si="68"/>
        <v>0</v>
      </c>
      <c r="AA26" s="14">
        <f t="shared" si="68"/>
        <v>0</v>
      </c>
      <c r="AB26" s="14">
        <f t="shared" si="68"/>
        <v>0</v>
      </c>
      <c r="AC26" s="14">
        <f t="shared" si="68"/>
        <v>0</v>
      </c>
      <c r="AD26" s="14">
        <f t="shared" si="68"/>
        <v>0</v>
      </c>
      <c r="AE26" s="14">
        <f t="shared" si="68"/>
        <v>0</v>
      </c>
      <c r="AF26" s="14">
        <f t="shared" si="68"/>
        <v>0</v>
      </c>
      <c r="AG26" s="14">
        <f t="shared" ref="AG26:AH26" si="69">AG81+AG136</f>
        <v>0</v>
      </c>
      <c r="AH26" s="14">
        <f t="shared" si="69"/>
        <v>0</v>
      </c>
      <c r="AI26" s="14">
        <f t="shared" ref="AI26:AJ26" si="70">AI81+AI136</f>
        <v>0</v>
      </c>
      <c r="AJ26" s="14">
        <f t="shared" si="70"/>
        <v>0</v>
      </c>
      <c r="AK26" s="14">
        <f t="shared" ref="AK26:AL26" si="71">AK81+AK136</f>
        <v>0</v>
      </c>
      <c r="AL26" s="14">
        <f t="shared" si="71"/>
        <v>0</v>
      </c>
      <c r="AM26" s="14">
        <f t="shared" si="68"/>
        <v>0</v>
      </c>
      <c r="AN26" s="14">
        <f t="shared" ref="AN26" si="72">AN81+AN136</f>
        <v>0</v>
      </c>
      <c r="AO26" s="122">
        <f t="shared" si="13"/>
        <v>0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3">D82+D137</f>
        <v>0</v>
      </c>
      <c r="E27" s="60">
        <f t="shared" si="73"/>
        <v>0</v>
      </c>
      <c r="F27" s="60">
        <f t="shared" si="73"/>
        <v>0</v>
      </c>
      <c r="G27" s="60">
        <f t="shared" si="73"/>
        <v>0</v>
      </c>
      <c r="H27" s="60">
        <f t="shared" si="73"/>
        <v>0</v>
      </c>
      <c r="I27" s="60">
        <f t="shared" si="73"/>
        <v>0</v>
      </c>
      <c r="J27" s="60">
        <f t="shared" si="73"/>
        <v>0</v>
      </c>
      <c r="K27" s="60">
        <f t="shared" si="73"/>
        <v>0</v>
      </c>
      <c r="L27" s="60">
        <f t="shared" si="73"/>
        <v>0</v>
      </c>
      <c r="M27" s="60">
        <f t="shared" si="73"/>
        <v>0</v>
      </c>
      <c r="N27" s="60">
        <f t="shared" si="73"/>
        <v>0</v>
      </c>
      <c r="O27" s="60">
        <f t="shared" si="73"/>
        <v>0</v>
      </c>
      <c r="P27" s="60">
        <f t="shared" si="73"/>
        <v>0</v>
      </c>
      <c r="Q27" s="60">
        <f t="shared" si="73"/>
        <v>0</v>
      </c>
      <c r="R27" s="60">
        <f t="shared" si="73"/>
        <v>0</v>
      </c>
      <c r="S27" s="60">
        <f t="shared" si="73"/>
        <v>0</v>
      </c>
      <c r="T27" s="60">
        <f t="shared" si="73"/>
        <v>0</v>
      </c>
      <c r="U27" s="60">
        <f t="shared" si="73"/>
        <v>0</v>
      </c>
      <c r="V27" s="60">
        <f t="shared" si="73"/>
        <v>0</v>
      </c>
      <c r="W27" s="60">
        <f t="shared" si="73"/>
        <v>0</v>
      </c>
      <c r="X27" s="15">
        <f t="shared" si="73"/>
        <v>0</v>
      </c>
      <c r="Y27" s="15">
        <f t="shared" si="73"/>
        <v>0</v>
      </c>
      <c r="Z27" s="15">
        <f t="shared" si="73"/>
        <v>0</v>
      </c>
      <c r="AA27" s="15">
        <f t="shared" si="73"/>
        <v>0</v>
      </c>
      <c r="AB27" s="15">
        <f t="shared" si="73"/>
        <v>0</v>
      </c>
      <c r="AC27" s="15">
        <f t="shared" si="73"/>
        <v>0</v>
      </c>
      <c r="AD27" s="15">
        <f t="shared" si="73"/>
        <v>0</v>
      </c>
      <c r="AE27" s="15">
        <f t="shared" si="73"/>
        <v>0</v>
      </c>
      <c r="AF27" s="15">
        <f t="shared" si="73"/>
        <v>0</v>
      </c>
      <c r="AG27" s="15">
        <f t="shared" ref="AG27:AH27" si="74">AG82+AG137</f>
        <v>0</v>
      </c>
      <c r="AH27" s="15">
        <f t="shared" si="74"/>
        <v>0</v>
      </c>
      <c r="AI27" s="15">
        <f t="shared" ref="AI27:AJ27" si="75">AI82+AI137</f>
        <v>0</v>
      </c>
      <c r="AJ27" s="15">
        <f t="shared" si="75"/>
        <v>0</v>
      </c>
      <c r="AK27" s="15">
        <f t="shared" ref="AK27:AL27" si="76">AK82+AK137</f>
        <v>0</v>
      </c>
      <c r="AL27" s="15">
        <f t="shared" si="76"/>
        <v>0</v>
      </c>
      <c r="AM27" s="15">
        <f t="shared" si="73"/>
        <v>0</v>
      </c>
      <c r="AN27" s="15">
        <f t="shared" ref="AN27" si="77">AN82+AN137</f>
        <v>0</v>
      </c>
      <c r="AO27" s="123">
        <f t="shared" si="13"/>
        <v>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8">D83+D138</f>
        <v>0</v>
      </c>
      <c r="E28" s="59">
        <f t="shared" si="78"/>
        <v>0</v>
      </c>
      <c r="F28" s="59">
        <f t="shared" si="78"/>
        <v>0</v>
      </c>
      <c r="G28" s="59">
        <f t="shared" si="78"/>
        <v>0</v>
      </c>
      <c r="H28" s="59">
        <f t="shared" si="78"/>
        <v>0</v>
      </c>
      <c r="I28" s="59">
        <f t="shared" si="78"/>
        <v>0</v>
      </c>
      <c r="J28" s="59">
        <f t="shared" si="78"/>
        <v>0</v>
      </c>
      <c r="K28" s="59">
        <f t="shared" si="78"/>
        <v>0</v>
      </c>
      <c r="L28" s="59">
        <f t="shared" si="78"/>
        <v>0</v>
      </c>
      <c r="M28" s="59">
        <f t="shared" si="78"/>
        <v>0</v>
      </c>
      <c r="N28" s="59">
        <f t="shared" si="78"/>
        <v>0</v>
      </c>
      <c r="O28" s="59">
        <f t="shared" si="78"/>
        <v>0</v>
      </c>
      <c r="P28" s="59">
        <f t="shared" si="78"/>
        <v>0</v>
      </c>
      <c r="Q28" s="59">
        <f t="shared" si="78"/>
        <v>0</v>
      </c>
      <c r="R28" s="59">
        <f t="shared" si="78"/>
        <v>0</v>
      </c>
      <c r="S28" s="59">
        <f t="shared" si="78"/>
        <v>0</v>
      </c>
      <c r="T28" s="59">
        <f t="shared" si="78"/>
        <v>0</v>
      </c>
      <c r="U28" s="59">
        <f t="shared" si="78"/>
        <v>0</v>
      </c>
      <c r="V28" s="59">
        <f t="shared" si="78"/>
        <v>1</v>
      </c>
      <c r="W28" s="59">
        <f t="shared" si="78"/>
        <v>27</v>
      </c>
      <c r="X28" s="14">
        <f t="shared" si="78"/>
        <v>0</v>
      </c>
      <c r="Y28" s="14">
        <f t="shared" si="78"/>
        <v>0</v>
      </c>
      <c r="Z28" s="14">
        <f t="shared" si="78"/>
        <v>0</v>
      </c>
      <c r="AA28" s="14">
        <f t="shared" si="78"/>
        <v>0</v>
      </c>
      <c r="AB28" s="14">
        <f t="shared" si="78"/>
        <v>0</v>
      </c>
      <c r="AC28" s="14">
        <f t="shared" si="78"/>
        <v>0</v>
      </c>
      <c r="AD28" s="14">
        <f t="shared" si="78"/>
        <v>0</v>
      </c>
      <c r="AE28" s="14">
        <f t="shared" si="78"/>
        <v>0</v>
      </c>
      <c r="AF28" s="14">
        <f t="shared" si="78"/>
        <v>1</v>
      </c>
      <c r="AG28" s="14">
        <f t="shared" ref="AG28:AH28" si="79">AG83+AG138</f>
        <v>0</v>
      </c>
      <c r="AH28" s="14">
        <f t="shared" si="79"/>
        <v>0</v>
      </c>
      <c r="AI28" s="14">
        <f t="shared" ref="AI28:AJ28" si="80">AI83+AI138</f>
        <v>0</v>
      </c>
      <c r="AJ28" s="14">
        <f t="shared" si="80"/>
        <v>0</v>
      </c>
      <c r="AK28" s="14">
        <f t="shared" ref="AK28:AL28" si="81">AK83+AK138</f>
        <v>0</v>
      </c>
      <c r="AL28" s="14">
        <f t="shared" si="81"/>
        <v>0</v>
      </c>
      <c r="AM28" s="14">
        <f t="shared" si="78"/>
        <v>0</v>
      </c>
      <c r="AN28" s="14">
        <f t="shared" ref="AN28" si="82">AN83+AN138</f>
        <v>0</v>
      </c>
      <c r="AO28" s="122">
        <f t="shared" si="13"/>
        <v>29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3">D84+D139</f>
        <v>0</v>
      </c>
      <c r="E29" s="60">
        <f t="shared" si="83"/>
        <v>0</v>
      </c>
      <c r="F29" s="60">
        <f t="shared" si="83"/>
        <v>0</v>
      </c>
      <c r="G29" s="60">
        <f t="shared" si="83"/>
        <v>0</v>
      </c>
      <c r="H29" s="60">
        <f t="shared" si="83"/>
        <v>0</v>
      </c>
      <c r="I29" s="60">
        <f t="shared" si="83"/>
        <v>0</v>
      </c>
      <c r="J29" s="60">
        <f t="shared" si="83"/>
        <v>0</v>
      </c>
      <c r="K29" s="60">
        <f t="shared" si="83"/>
        <v>0</v>
      </c>
      <c r="L29" s="60">
        <f t="shared" si="83"/>
        <v>0</v>
      </c>
      <c r="M29" s="60">
        <f t="shared" si="83"/>
        <v>0</v>
      </c>
      <c r="N29" s="60">
        <f t="shared" si="83"/>
        <v>0</v>
      </c>
      <c r="O29" s="60">
        <f t="shared" si="83"/>
        <v>0</v>
      </c>
      <c r="P29" s="60">
        <f t="shared" si="83"/>
        <v>0</v>
      </c>
      <c r="Q29" s="60">
        <f t="shared" si="83"/>
        <v>0</v>
      </c>
      <c r="R29" s="60">
        <f t="shared" si="83"/>
        <v>0</v>
      </c>
      <c r="S29" s="60">
        <f t="shared" si="83"/>
        <v>0</v>
      </c>
      <c r="T29" s="60">
        <f t="shared" si="83"/>
        <v>0</v>
      </c>
      <c r="U29" s="60">
        <f t="shared" si="83"/>
        <v>0</v>
      </c>
      <c r="V29" s="60">
        <f t="shared" si="83"/>
        <v>131.5</v>
      </c>
      <c r="W29" s="60">
        <f t="shared" si="83"/>
        <v>3538.44</v>
      </c>
      <c r="X29" s="15">
        <f t="shared" si="83"/>
        <v>0</v>
      </c>
      <c r="Y29" s="15">
        <f t="shared" si="83"/>
        <v>0</v>
      </c>
      <c r="Z29" s="15">
        <f t="shared" si="83"/>
        <v>0</v>
      </c>
      <c r="AA29" s="15">
        <f t="shared" si="83"/>
        <v>0</v>
      </c>
      <c r="AB29" s="15">
        <f t="shared" si="83"/>
        <v>0</v>
      </c>
      <c r="AC29" s="15">
        <f t="shared" si="83"/>
        <v>0</v>
      </c>
      <c r="AD29" s="15">
        <f t="shared" si="83"/>
        <v>0</v>
      </c>
      <c r="AE29" s="15">
        <f t="shared" si="83"/>
        <v>0</v>
      </c>
      <c r="AF29" s="15">
        <f t="shared" si="83"/>
        <v>140</v>
      </c>
      <c r="AG29" s="15">
        <f t="shared" ref="AG29:AH29" si="84">AG84+AG139</f>
        <v>0</v>
      </c>
      <c r="AH29" s="15">
        <f t="shared" si="84"/>
        <v>0</v>
      </c>
      <c r="AI29" s="15">
        <f t="shared" ref="AI29:AJ29" si="85">AI84+AI139</f>
        <v>0</v>
      </c>
      <c r="AJ29" s="15">
        <f t="shared" si="85"/>
        <v>0</v>
      </c>
      <c r="AK29" s="15">
        <f t="shared" ref="AK29:AL29" si="86">AK84+AK139</f>
        <v>0</v>
      </c>
      <c r="AL29" s="15">
        <f t="shared" si="86"/>
        <v>0</v>
      </c>
      <c r="AM29" s="15">
        <f t="shared" si="83"/>
        <v>0</v>
      </c>
      <c r="AN29" s="15">
        <f t="shared" ref="AN29" si="87">AN84+AN139</f>
        <v>0</v>
      </c>
      <c r="AO29" s="123">
        <f t="shared" si="13"/>
        <v>3809.94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8">D85+D140</f>
        <v>0</v>
      </c>
      <c r="E30" s="59">
        <f t="shared" si="88"/>
        <v>0</v>
      </c>
      <c r="F30" s="59">
        <f t="shared" si="88"/>
        <v>0</v>
      </c>
      <c r="G30" s="59">
        <f t="shared" si="88"/>
        <v>0</v>
      </c>
      <c r="H30" s="59">
        <f t="shared" si="88"/>
        <v>0</v>
      </c>
      <c r="I30" s="59">
        <f t="shared" si="88"/>
        <v>0</v>
      </c>
      <c r="J30" s="59">
        <f t="shared" si="88"/>
        <v>0</v>
      </c>
      <c r="K30" s="59">
        <f t="shared" si="88"/>
        <v>0</v>
      </c>
      <c r="L30" s="59">
        <f t="shared" si="88"/>
        <v>0</v>
      </c>
      <c r="M30" s="59">
        <f t="shared" si="88"/>
        <v>0</v>
      </c>
      <c r="N30" s="59">
        <f t="shared" si="88"/>
        <v>0</v>
      </c>
      <c r="O30" s="59">
        <f t="shared" si="88"/>
        <v>0</v>
      </c>
      <c r="P30" s="59">
        <f t="shared" si="88"/>
        <v>0</v>
      </c>
      <c r="Q30" s="59">
        <f t="shared" si="88"/>
        <v>0</v>
      </c>
      <c r="R30" s="59">
        <f t="shared" si="88"/>
        <v>0</v>
      </c>
      <c r="S30" s="59">
        <f t="shared" si="88"/>
        <v>0</v>
      </c>
      <c r="T30" s="59">
        <f t="shared" si="88"/>
        <v>0</v>
      </c>
      <c r="U30" s="59">
        <f t="shared" si="88"/>
        <v>0</v>
      </c>
      <c r="V30" s="59">
        <f t="shared" si="88"/>
        <v>248</v>
      </c>
      <c r="W30" s="59">
        <f t="shared" si="88"/>
        <v>115</v>
      </c>
      <c r="X30" s="14">
        <f t="shared" si="88"/>
        <v>244</v>
      </c>
      <c r="Y30" s="14">
        <f t="shared" si="88"/>
        <v>0</v>
      </c>
      <c r="Z30" s="14">
        <f t="shared" si="88"/>
        <v>0</v>
      </c>
      <c r="AA30" s="14">
        <f t="shared" si="88"/>
        <v>0</v>
      </c>
      <c r="AB30" s="14">
        <f t="shared" si="88"/>
        <v>0</v>
      </c>
      <c r="AC30" s="14">
        <f t="shared" si="88"/>
        <v>0</v>
      </c>
      <c r="AD30" s="14">
        <f t="shared" si="88"/>
        <v>0</v>
      </c>
      <c r="AE30" s="14">
        <f t="shared" si="88"/>
        <v>0</v>
      </c>
      <c r="AF30" s="14">
        <f t="shared" si="88"/>
        <v>0</v>
      </c>
      <c r="AG30" s="14">
        <f t="shared" ref="AG30:AH30" si="89">AG85+AG140</f>
        <v>0</v>
      </c>
      <c r="AH30" s="14">
        <f t="shared" si="89"/>
        <v>0</v>
      </c>
      <c r="AI30" s="14">
        <f t="shared" ref="AI30:AJ30" si="90">AI85+AI140</f>
        <v>0</v>
      </c>
      <c r="AJ30" s="14">
        <f t="shared" si="90"/>
        <v>0</v>
      </c>
      <c r="AK30" s="14">
        <f t="shared" ref="AK30:AL30" si="91">AK85+AK140</f>
        <v>0</v>
      </c>
      <c r="AL30" s="14">
        <f t="shared" si="91"/>
        <v>0</v>
      </c>
      <c r="AM30" s="14">
        <f t="shared" si="88"/>
        <v>0</v>
      </c>
      <c r="AN30" s="14">
        <f t="shared" ref="AN30" si="92">AN85+AN140</f>
        <v>0</v>
      </c>
      <c r="AO30" s="122">
        <f t="shared" si="13"/>
        <v>607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3">D86+D141</f>
        <v>0</v>
      </c>
      <c r="E31" s="60">
        <f t="shared" si="93"/>
        <v>0</v>
      </c>
      <c r="F31" s="60">
        <f t="shared" si="93"/>
        <v>0</v>
      </c>
      <c r="G31" s="60">
        <f t="shared" si="93"/>
        <v>0</v>
      </c>
      <c r="H31" s="60">
        <f t="shared" si="93"/>
        <v>0</v>
      </c>
      <c r="I31" s="60">
        <f t="shared" si="93"/>
        <v>0</v>
      </c>
      <c r="J31" s="60">
        <f t="shared" si="93"/>
        <v>0</v>
      </c>
      <c r="K31" s="60">
        <f t="shared" si="93"/>
        <v>0</v>
      </c>
      <c r="L31" s="60">
        <f t="shared" si="93"/>
        <v>0</v>
      </c>
      <c r="M31" s="60">
        <f t="shared" si="93"/>
        <v>0</v>
      </c>
      <c r="N31" s="60">
        <f t="shared" si="93"/>
        <v>0</v>
      </c>
      <c r="O31" s="60">
        <f t="shared" si="93"/>
        <v>0</v>
      </c>
      <c r="P31" s="60">
        <f t="shared" si="93"/>
        <v>0</v>
      </c>
      <c r="Q31" s="60">
        <f t="shared" si="93"/>
        <v>0</v>
      </c>
      <c r="R31" s="60">
        <f t="shared" si="93"/>
        <v>0</v>
      </c>
      <c r="S31" s="60">
        <f t="shared" si="93"/>
        <v>0</v>
      </c>
      <c r="T31" s="60">
        <f t="shared" si="93"/>
        <v>0</v>
      </c>
      <c r="U31" s="60">
        <f t="shared" si="93"/>
        <v>0</v>
      </c>
      <c r="V31" s="60">
        <f t="shared" si="93"/>
        <v>37200</v>
      </c>
      <c r="W31" s="60">
        <f t="shared" si="93"/>
        <v>20125</v>
      </c>
      <c r="X31" s="15">
        <f t="shared" si="93"/>
        <v>42700</v>
      </c>
      <c r="Y31" s="15">
        <f t="shared" si="93"/>
        <v>0</v>
      </c>
      <c r="Z31" s="15">
        <f t="shared" si="93"/>
        <v>0</v>
      </c>
      <c r="AA31" s="15">
        <f t="shared" si="93"/>
        <v>0</v>
      </c>
      <c r="AB31" s="15">
        <f t="shared" si="93"/>
        <v>0</v>
      </c>
      <c r="AC31" s="15">
        <f t="shared" si="93"/>
        <v>0</v>
      </c>
      <c r="AD31" s="15">
        <f t="shared" si="93"/>
        <v>0</v>
      </c>
      <c r="AE31" s="15">
        <f t="shared" si="93"/>
        <v>0</v>
      </c>
      <c r="AF31" s="15">
        <f t="shared" si="93"/>
        <v>0</v>
      </c>
      <c r="AG31" s="15">
        <f t="shared" ref="AG31:AH31" si="94">AG86+AG141</f>
        <v>0</v>
      </c>
      <c r="AH31" s="15">
        <f t="shared" si="94"/>
        <v>0</v>
      </c>
      <c r="AI31" s="15">
        <f t="shared" ref="AI31:AJ31" si="95">AI86+AI141</f>
        <v>0</v>
      </c>
      <c r="AJ31" s="15">
        <f t="shared" si="95"/>
        <v>0</v>
      </c>
      <c r="AK31" s="15">
        <f t="shared" ref="AK31:AL31" si="96">AK86+AK141</f>
        <v>0</v>
      </c>
      <c r="AL31" s="15">
        <f t="shared" si="96"/>
        <v>0</v>
      </c>
      <c r="AM31" s="15">
        <f t="shared" si="93"/>
        <v>0</v>
      </c>
      <c r="AN31" s="15">
        <f t="shared" ref="AN31" si="97">AN86+AN141</f>
        <v>0</v>
      </c>
      <c r="AO31" s="123">
        <f t="shared" si="13"/>
        <v>100025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8">D87+D142</f>
        <v>0</v>
      </c>
      <c r="E32" s="59">
        <f t="shared" si="98"/>
        <v>0</v>
      </c>
      <c r="F32" s="59">
        <f t="shared" si="98"/>
        <v>0</v>
      </c>
      <c r="G32" s="59">
        <f t="shared" si="98"/>
        <v>0</v>
      </c>
      <c r="H32" s="59">
        <f t="shared" si="98"/>
        <v>0</v>
      </c>
      <c r="I32" s="59">
        <f t="shared" si="98"/>
        <v>0</v>
      </c>
      <c r="J32" s="59">
        <f t="shared" si="98"/>
        <v>0</v>
      </c>
      <c r="K32" s="59">
        <f t="shared" si="98"/>
        <v>0</v>
      </c>
      <c r="L32" s="59">
        <f t="shared" si="98"/>
        <v>0</v>
      </c>
      <c r="M32" s="59">
        <f t="shared" si="98"/>
        <v>0</v>
      </c>
      <c r="N32" s="59">
        <f t="shared" si="98"/>
        <v>0</v>
      </c>
      <c r="O32" s="59">
        <f t="shared" si="98"/>
        <v>0</v>
      </c>
      <c r="P32" s="59">
        <f t="shared" si="98"/>
        <v>0</v>
      </c>
      <c r="Q32" s="59">
        <f t="shared" si="98"/>
        <v>0</v>
      </c>
      <c r="R32" s="59">
        <f t="shared" si="98"/>
        <v>0</v>
      </c>
      <c r="S32" s="59">
        <f t="shared" si="98"/>
        <v>0</v>
      </c>
      <c r="T32" s="59">
        <f t="shared" si="98"/>
        <v>0</v>
      </c>
      <c r="U32" s="59">
        <f t="shared" si="98"/>
        <v>0</v>
      </c>
      <c r="V32" s="59">
        <f t="shared" si="98"/>
        <v>0</v>
      </c>
      <c r="W32" s="59">
        <f t="shared" si="98"/>
        <v>280</v>
      </c>
      <c r="X32" s="14">
        <f t="shared" si="98"/>
        <v>0</v>
      </c>
      <c r="Y32" s="14">
        <f t="shared" si="98"/>
        <v>0</v>
      </c>
      <c r="Z32" s="14">
        <f t="shared" si="98"/>
        <v>0</v>
      </c>
      <c r="AA32" s="14">
        <f t="shared" si="98"/>
        <v>0</v>
      </c>
      <c r="AB32" s="14">
        <f t="shared" si="98"/>
        <v>0</v>
      </c>
      <c r="AC32" s="14">
        <f t="shared" si="98"/>
        <v>0</v>
      </c>
      <c r="AD32" s="14">
        <f t="shared" si="98"/>
        <v>0</v>
      </c>
      <c r="AE32" s="14">
        <f t="shared" si="98"/>
        <v>0</v>
      </c>
      <c r="AF32" s="14">
        <f t="shared" si="98"/>
        <v>0</v>
      </c>
      <c r="AG32" s="14">
        <f t="shared" ref="AG32:AH32" si="99">AG87+AG142</f>
        <v>0</v>
      </c>
      <c r="AH32" s="14">
        <f t="shared" si="99"/>
        <v>0</v>
      </c>
      <c r="AI32" s="14">
        <f t="shared" ref="AI32:AJ32" si="100">AI87+AI142</f>
        <v>0</v>
      </c>
      <c r="AJ32" s="14">
        <f t="shared" si="100"/>
        <v>0</v>
      </c>
      <c r="AK32" s="14">
        <f t="shared" ref="AK32:AL32" si="101">AK87+AK142</f>
        <v>0</v>
      </c>
      <c r="AL32" s="14">
        <f t="shared" si="101"/>
        <v>0</v>
      </c>
      <c r="AM32" s="14">
        <f t="shared" si="98"/>
        <v>0</v>
      </c>
      <c r="AN32" s="14">
        <f t="shared" ref="AN32" si="102">AN87+AN142</f>
        <v>0</v>
      </c>
      <c r="AO32" s="122">
        <f t="shared" si="13"/>
        <v>280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3">D88+D143</f>
        <v>0</v>
      </c>
      <c r="E33" s="60">
        <f t="shared" si="103"/>
        <v>0</v>
      </c>
      <c r="F33" s="60">
        <f t="shared" si="103"/>
        <v>0</v>
      </c>
      <c r="G33" s="60">
        <f t="shared" si="103"/>
        <v>0</v>
      </c>
      <c r="H33" s="60">
        <f t="shared" si="103"/>
        <v>0</v>
      </c>
      <c r="I33" s="60">
        <f t="shared" si="103"/>
        <v>0</v>
      </c>
      <c r="J33" s="60">
        <f t="shared" si="103"/>
        <v>0</v>
      </c>
      <c r="K33" s="60">
        <f t="shared" si="103"/>
        <v>0</v>
      </c>
      <c r="L33" s="60">
        <f t="shared" si="103"/>
        <v>0</v>
      </c>
      <c r="M33" s="60">
        <f t="shared" si="103"/>
        <v>0</v>
      </c>
      <c r="N33" s="60">
        <f t="shared" si="103"/>
        <v>0</v>
      </c>
      <c r="O33" s="60">
        <f t="shared" si="103"/>
        <v>0</v>
      </c>
      <c r="P33" s="60">
        <f t="shared" si="103"/>
        <v>0</v>
      </c>
      <c r="Q33" s="60">
        <f t="shared" si="103"/>
        <v>0</v>
      </c>
      <c r="R33" s="60">
        <f t="shared" si="103"/>
        <v>0</v>
      </c>
      <c r="S33" s="60">
        <f t="shared" si="103"/>
        <v>0</v>
      </c>
      <c r="T33" s="60">
        <f t="shared" si="103"/>
        <v>0</v>
      </c>
      <c r="U33" s="60">
        <f t="shared" si="103"/>
        <v>0</v>
      </c>
      <c r="V33" s="60">
        <f t="shared" si="103"/>
        <v>0</v>
      </c>
      <c r="W33" s="60">
        <f t="shared" si="103"/>
        <v>106400</v>
      </c>
      <c r="X33" s="15">
        <f t="shared" si="103"/>
        <v>0</v>
      </c>
      <c r="Y33" s="15">
        <f t="shared" si="103"/>
        <v>0</v>
      </c>
      <c r="Z33" s="15">
        <f t="shared" si="103"/>
        <v>0</v>
      </c>
      <c r="AA33" s="15">
        <f t="shared" si="103"/>
        <v>0</v>
      </c>
      <c r="AB33" s="15">
        <f t="shared" si="103"/>
        <v>0</v>
      </c>
      <c r="AC33" s="15">
        <f t="shared" si="103"/>
        <v>0</v>
      </c>
      <c r="AD33" s="15">
        <f t="shared" si="103"/>
        <v>0</v>
      </c>
      <c r="AE33" s="15">
        <f t="shared" si="103"/>
        <v>0</v>
      </c>
      <c r="AF33" s="15">
        <f t="shared" si="103"/>
        <v>0</v>
      </c>
      <c r="AG33" s="15">
        <f t="shared" ref="AG33:AH33" si="104">AG88+AG143</f>
        <v>0</v>
      </c>
      <c r="AH33" s="15">
        <f t="shared" si="104"/>
        <v>0</v>
      </c>
      <c r="AI33" s="15">
        <f t="shared" ref="AI33:AJ33" si="105">AI88+AI143</f>
        <v>0</v>
      </c>
      <c r="AJ33" s="15">
        <f t="shared" si="105"/>
        <v>0</v>
      </c>
      <c r="AK33" s="15">
        <f t="shared" ref="AK33:AL33" si="106">AK88+AK143</f>
        <v>0</v>
      </c>
      <c r="AL33" s="15">
        <f t="shared" si="106"/>
        <v>0</v>
      </c>
      <c r="AM33" s="15">
        <f t="shared" si="103"/>
        <v>0</v>
      </c>
      <c r="AN33" s="15">
        <f t="shared" ref="AN33" si="107">AN88+AN143</f>
        <v>0</v>
      </c>
      <c r="AO33" s="123">
        <f t="shared" si="13"/>
        <v>106400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8">D89+D144</f>
        <v>0</v>
      </c>
      <c r="E34" s="59">
        <f t="shared" si="108"/>
        <v>0</v>
      </c>
      <c r="F34" s="59">
        <f t="shared" si="108"/>
        <v>0</v>
      </c>
      <c r="G34" s="59">
        <f t="shared" si="108"/>
        <v>0</v>
      </c>
      <c r="H34" s="59">
        <f t="shared" si="108"/>
        <v>0</v>
      </c>
      <c r="I34" s="59">
        <f t="shared" si="108"/>
        <v>0</v>
      </c>
      <c r="J34" s="59">
        <f t="shared" si="108"/>
        <v>0</v>
      </c>
      <c r="K34" s="59">
        <f t="shared" si="108"/>
        <v>0</v>
      </c>
      <c r="L34" s="59">
        <f t="shared" si="108"/>
        <v>0</v>
      </c>
      <c r="M34" s="59">
        <f t="shared" si="108"/>
        <v>0</v>
      </c>
      <c r="N34" s="59">
        <f t="shared" si="108"/>
        <v>0</v>
      </c>
      <c r="O34" s="59">
        <f t="shared" si="108"/>
        <v>0</v>
      </c>
      <c r="P34" s="59">
        <f t="shared" si="108"/>
        <v>0</v>
      </c>
      <c r="Q34" s="59">
        <f t="shared" si="108"/>
        <v>0</v>
      </c>
      <c r="R34" s="59">
        <f t="shared" si="108"/>
        <v>0</v>
      </c>
      <c r="S34" s="59">
        <f t="shared" si="108"/>
        <v>0</v>
      </c>
      <c r="T34" s="59">
        <f t="shared" si="108"/>
        <v>0</v>
      </c>
      <c r="U34" s="59">
        <f t="shared" si="108"/>
        <v>0</v>
      </c>
      <c r="V34" s="59">
        <f t="shared" si="108"/>
        <v>0</v>
      </c>
      <c r="W34" s="59">
        <f t="shared" si="108"/>
        <v>0</v>
      </c>
      <c r="X34" s="14">
        <f t="shared" si="108"/>
        <v>0</v>
      </c>
      <c r="Y34" s="14">
        <f t="shared" si="108"/>
        <v>445</v>
      </c>
      <c r="Z34" s="14">
        <f t="shared" si="108"/>
        <v>502</v>
      </c>
      <c r="AA34" s="14">
        <f t="shared" si="108"/>
        <v>383</v>
      </c>
      <c r="AB34" s="14">
        <f t="shared" si="108"/>
        <v>205</v>
      </c>
      <c r="AC34" s="14">
        <f t="shared" si="108"/>
        <v>234</v>
      </c>
      <c r="AD34" s="14">
        <f t="shared" si="108"/>
        <v>156</v>
      </c>
      <c r="AE34" s="14">
        <f t="shared" si="108"/>
        <v>185</v>
      </c>
      <c r="AF34" s="14">
        <f t="shared" si="108"/>
        <v>173</v>
      </c>
      <c r="AG34" s="14">
        <f t="shared" ref="AG34:AH34" si="109">AG89+AG144</f>
        <v>154</v>
      </c>
      <c r="AH34" s="14">
        <f t="shared" si="109"/>
        <v>237</v>
      </c>
      <c r="AI34" s="14">
        <f t="shared" ref="AI34:AJ34" si="110">AI89+AI144</f>
        <v>200</v>
      </c>
      <c r="AJ34" s="14">
        <f t="shared" si="110"/>
        <v>208</v>
      </c>
      <c r="AK34" s="14">
        <f t="shared" ref="AK34:AL34" si="111">AK89+AK144</f>
        <v>206</v>
      </c>
      <c r="AL34" s="14">
        <f t="shared" si="111"/>
        <v>268</v>
      </c>
      <c r="AM34" s="14">
        <f t="shared" si="108"/>
        <v>138</v>
      </c>
      <c r="AN34" s="14">
        <f t="shared" ref="AN34" si="112">AN89+AN144</f>
        <v>0</v>
      </c>
      <c r="AO34" s="122">
        <f t="shared" si="13"/>
        <v>3694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3">D90+D145</f>
        <v>0</v>
      </c>
      <c r="E35" s="60">
        <f t="shared" si="113"/>
        <v>0</v>
      </c>
      <c r="F35" s="60">
        <f t="shared" si="113"/>
        <v>0</v>
      </c>
      <c r="G35" s="60">
        <f t="shared" si="113"/>
        <v>0</v>
      </c>
      <c r="H35" s="60">
        <f t="shared" si="113"/>
        <v>0</v>
      </c>
      <c r="I35" s="60">
        <f t="shared" si="113"/>
        <v>0</v>
      </c>
      <c r="J35" s="60">
        <f t="shared" si="113"/>
        <v>0</v>
      </c>
      <c r="K35" s="60">
        <f t="shared" si="113"/>
        <v>0</v>
      </c>
      <c r="L35" s="60">
        <f t="shared" si="113"/>
        <v>0</v>
      </c>
      <c r="M35" s="60">
        <f t="shared" si="113"/>
        <v>0</v>
      </c>
      <c r="N35" s="60">
        <f t="shared" si="113"/>
        <v>0</v>
      </c>
      <c r="O35" s="60">
        <f t="shared" si="113"/>
        <v>0</v>
      </c>
      <c r="P35" s="60">
        <f t="shared" si="113"/>
        <v>0</v>
      </c>
      <c r="Q35" s="60">
        <f t="shared" si="113"/>
        <v>0</v>
      </c>
      <c r="R35" s="60">
        <f t="shared" si="113"/>
        <v>0</v>
      </c>
      <c r="S35" s="60">
        <f t="shared" si="113"/>
        <v>0</v>
      </c>
      <c r="T35" s="60">
        <f t="shared" si="113"/>
        <v>0</v>
      </c>
      <c r="U35" s="60">
        <f t="shared" si="113"/>
        <v>0</v>
      </c>
      <c r="V35" s="60">
        <f t="shared" si="113"/>
        <v>0</v>
      </c>
      <c r="W35" s="60">
        <f t="shared" si="113"/>
        <v>0</v>
      </c>
      <c r="X35" s="15">
        <f t="shared" si="113"/>
        <v>0</v>
      </c>
      <c r="Y35" s="15">
        <f t="shared" si="113"/>
        <v>132100</v>
      </c>
      <c r="Z35" s="15">
        <f t="shared" si="113"/>
        <v>125970</v>
      </c>
      <c r="AA35" s="15">
        <f t="shared" si="113"/>
        <v>123870</v>
      </c>
      <c r="AB35" s="15">
        <f t="shared" si="113"/>
        <v>64790</v>
      </c>
      <c r="AC35" s="15">
        <f t="shared" si="113"/>
        <v>77460</v>
      </c>
      <c r="AD35" s="15">
        <f t="shared" si="113"/>
        <v>58950</v>
      </c>
      <c r="AE35" s="15">
        <f t="shared" si="113"/>
        <v>70950</v>
      </c>
      <c r="AF35" s="15">
        <f t="shared" si="113"/>
        <v>69300</v>
      </c>
      <c r="AG35" s="15">
        <f t="shared" ref="AG35:AH35" si="114">AG90+AG145</f>
        <v>68400</v>
      </c>
      <c r="AH35" s="15">
        <f t="shared" si="114"/>
        <v>91900</v>
      </c>
      <c r="AI35" s="15">
        <f t="shared" ref="AI35:AJ35" si="115">AI90+AI145</f>
        <v>92260</v>
      </c>
      <c r="AJ35" s="15">
        <f t="shared" si="115"/>
        <v>89410</v>
      </c>
      <c r="AK35" s="15">
        <f t="shared" ref="AK35:AL35" si="116">AK90+AK145</f>
        <v>97140</v>
      </c>
      <c r="AL35" s="15">
        <f t="shared" si="116"/>
        <v>115680</v>
      </c>
      <c r="AM35" s="15">
        <f t="shared" si="113"/>
        <v>60850</v>
      </c>
      <c r="AN35" s="15">
        <f t="shared" ref="AN35" si="117">AN90+AN145</f>
        <v>0</v>
      </c>
      <c r="AO35" s="123">
        <f t="shared" si="13"/>
        <v>1339030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8">D91+D146</f>
        <v>0</v>
      </c>
      <c r="E36" s="59">
        <f t="shared" si="118"/>
        <v>0</v>
      </c>
      <c r="F36" s="59">
        <f t="shared" si="118"/>
        <v>0</v>
      </c>
      <c r="G36" s="59">
        <f t="shared" si="118"/>
        <v>0</v>
      </c>
      <c r="H36" s="59">
        <f t="shared" si="118"/>
        <v>0</v>
      </c>
      <c r="I36" s="59">
        <f t="shared" si="118"/>
        <v>0</v>
      </c>
      <c r="J36" s="59">
        <f t="shared" si="118"/>
        <v>0</v>
      </c>
      <c r="K36" s="59">
        <f t="shared" si="118"/>
        <v>0</v>
      </c>
      <c r="L36" s="59">
        <f t="shared" si="118"/>
        <v>0</v>
      </c>
      <c r="M36" s="59">
        <f t="shared" si="118"/>
        <v>0</v>
      </c>
      <c r="N36" s="59">
        <f t="shared" si="118"/>
        <v>0</v>
      </c>
      <c r="O36" s="59">
        <f t="shared" si="118"/>
        <v>0</v>
      </c>
      <c r="P36" s="59">
        <f t="shared" si="118"/>
        <v>0</v>
      </c>
      <c r="Q36" s="59">
        <f t="shared" si="118"/>
        <v>0</v>
      </c>
      <c r="R36" s="59">
        <f t="shared" si="118"/>
        <v>0</v>
      </c>
      <c r="S36" s="59">
        <f t="shared" si="118"/>
        <v>0</v>
      </c>
      <c r="T36" s="59">
        <f t="shared" si="118"/>
        <v>0</v>
      </c>
      <c r="U36" s="59">
        <f t="shared" si="118"/>
        <v>0</v>
      </c>
      <c r="V36" s="59">
        <f t="shared" si="118"/>
        <v>0</v>
      </c>
      <c r="W36" s="59">
        <f t="shared" si="118"/>
        <v>0</v>
      </c>
      <c r="X36" s="14">
        <f t="shared" si="118"/>
        <v>0</v>
      </c>
      <c r="Y36" s="14">
        <f t="shared" si="118"/>
        <v>0</v>
      </c>
      <c r="Z36" s="14">
        <f t="shared" si="118"/>
        <v>0</v>
      </c>
      <c r="AA36" s="14">
        <f t="shared" si="118"/>
        <v>0</v>
      </c>
      <c r="AB36" s="14">
        <f t="shared" si="118"/>
        <v>0</v>
      </c>
      <c r="AC36" s="14">
        <f t="shared" si="118"/>
        <v>656</v>
      </c>
      <c r="AD36" s="14">
        <f t="shared" si="118"/>
        <v>0</v>
      </c>
      <c r="AE36" s="14">
        <f t="shared" si="118"/>
        <v>0</v>
      </c>
      <c r="AF36" s="14">
        <f t="shared" si="118"/>
        <v>0</v>
      </c>
      <c r="AG36" s="14">
        <f t="shared" ref="AG36:AH36" si="119">AG91+AG146</f>
        <v>0</v>
      </c>
      <c r="AH36" s="14">
        <f t="shared" si="119"/>
        <v>0</v>
      </c>
      <c r="AI36" s="14">
        <f t="shared" ref="AI36:AJ36" si="120">AI91+AI146</f>
        <v>0</v>
      </c>
      <c r="AJ36" s="14">
        <f t="shared" si="120"/>
        <v>0</v>
      </c>
      <c r="AK36" s="14">
        <f t="shared" ref="AK36:AL36" si="121">AK91+AK146</f>
        <v>0</v>
      </c>
      <c r="AL36" s="14">
        <f t="shared" si="121"/>
        <v>0</v>
      </c>
      <c r="AM36" s="14">
        <f t="shared" si="118"/>
        <v>0</v>
      </c>
      <c r="AN36" s="14">
        <f t="shared" ref="AN36" si="122">AN91+AN146</f>
        <v>0</v>
      </c>
      <c r="AO36" s="122">
        <f t="shared" si="13"/>
        <v>656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3">D92+D147</f>
        <v>0</v>
      </c>
      <c r="E37" s="60">
        <f t="shared" si="123"/>
        <v>0</v>
      </c>
      <c r="F37" s="60">
        <f t="shared" si="123"/>
        <v>0</v>
      </c>
      <c r="G37" s="60">
        <f t="shared" si="123"/>
        <v>0</v>
      </c>
      <c r="H37" s="60">
        <f t="shared" si="123"/>
        <v>0</v>
      </c>
      <c r="I37" s="60">
        <f t="shared" si="123"/>
        <v>0</v>
      </c>
      <c r="J37" s="60">
        <f t="shared" si="123"/>
        <v>0</v>
      </c>
      <c r="K37" s="60">
        <f t="shared" si="123"/>
        <v>0</v>
      </c>
      <c r="L37" s="60">
        <f t="shared" si="123"/>
        <v>0</v>
      </c>
      <c r="M37" s="60">
        <f t="shared" si="123"/>
        <v>0</v>
      </c>
      <c r="N37" s="60">
        <f t="shared" si="123"/>
        <v>0</v>
      </c>
      <c r="O37" s="60">
        <f t="shared" si="123"/>
        <v>0</v>
      </c>
      <c r="P37" s="60">
        <f t="shared" si="123"/>
        <v>0</v>
      </c>
      <c r="Q37" s="60">
        <f t="shared" si="123"/>
        <v>0</v>
      </c>
      <c r="R37" s="60">
        <f t="shared" si="123"/>
        <v>0</v>
      </c>
      <c r="S37" s="60">
        <f t="shared" si="123"/>
        <v>0</v>
      </c>
      <c r="T37" s="60">
        <f t="shared" si="123"/>
        <v>0</v>
      </c>
      <c r="U37" s="60">
        <f t="shared" si="123"/>
        <v>0</v>
      </c>
      <c r="V37" s="60">
        <f t="shared" si="123"/>
        <v>0</v>
      </c>
      <c r="W37" s="60">
        <f t="shared" si="123"/>
        <v>0</v>
      </c>
      <c r="X37" s="15">
        <f t="shared" si="123"/>
        <v>0</v>
      </c>
      <c r="Y37" s="15">
        <f t="shared" si="123"/>
        <v>0</v>
      </c>
      <c r="Z37" s="15">
        <f t="shared" si="123"/>
        <v>0</v>
      </c>
      <c r="AA37" s="15">
        <f t="shared" si="123"/>
        <v>0</v>
      </c>
      <c r="AB37" s="15">
        <f t="shared" si="123"/>
        <v>0</v>
      </c>
      <c r="AC37" s="15">
        <f t="shared" si="123"/>
        <v>272896</v>
      </c>
      <c r="AD37" s="15">
        <f t="shared" si="123"/>
        <v>0</v>
      </c>
      <c r="AE37" s="15">
        <f t="shared" si="123"/>
        <v>0</v>
      </c>
      <c r="AF37" s="15">
        <f t="shared" si="123"/>
        <v>0</v>
      </c>
      <c r="AG37" s="15">
        <f t="shared" ref="AG37:AH37" si="124">AG92+AG147</f>
        <v>0</v>
      </c>
      <c r="AH37" s="15">
        <f t="shared" si="124"/>
        <v>0</v>
      </c>
      <c r="AI37" s="15">
        <f t="shared" ref="AI37:AJ37" si="125">AI92+AI147</f>
        <v>0</v>
      </c>
      <c r="AJ37" s="15">
        <f t="shared" si="125"/>
        <v>0</v>
      </c>
      <c r="AK37" s="15">
        <f t="shared" ref="AK37:AL37" si="126">AK92+AK147</f>
        <v>0</v>
      </c>
      <c r="AL37" s="15">
        <f t="shared" si="126"/>
        <v>0</v>
      </c>
      <c r="AM37" s="15">
        <f t="shared" si="123"/>
        <v>0</v>
      </c>
      <c r="AN37" s="15">
        <f t="shared" ref="AN37" si="127">AN92+AN147</f>
        <v>0</v>
      </c>
      <c r="AO37" s="123">
        <f t="shared" si="13"/>
        <v>272896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8">D93+D148</f>
        <v>0</v>
      </c>
      <c r="E38" s="59">
        <f t="shared" si="128"/>
        <v>0</v>
      </c>
      <c r="F38" s="59">
        <f t="shared" si="128"/>
        <v>0</v>
      </c>
      <c r="G38" s="59">
        <f t="shared" si="128"/>
        <v>0</v>
      </c>
      <c r="H38" s="59">
        <f t="shared" si="128"/>
        <v>0</v>
      </c>
      <c r="I38" s="59">
        <f t="shared" si="128"/>
        <v>0</v>
      </c>
      <c r="J38" s="59">
        <f t="shared" si="128"/>
        <v>0</v>
      </c>
      <c r="K38" s="59">
        <f t="shared" si="128"/>
        <v>0</v>
      </c>
      <c r="L38" s="59">
        <f t="shared" si="128"/>
        <v>0</v>
      </c>
      <c r="M38" s="59">
        <f t="shared" si="128"/>
        <v>0</v>
      </c>
      <c r="N38" s="59">
        <f t="shared" si="128"/>
        <v>0</v>
      </c>
      <c r="O38" s="59">
        <f t="shared" si="128"/>
        <v>0</v>
      </c>
      <c r="P38" s="59">
        <f t="shared" si="128"/>
        <v>0</v>
      </c>
      <c r="Q38" s="59">
        <f t="shared" si="128"/>
        <v>0</v>
      </c>
      <c r="R38" s="59">
        <f t="shared" si="128"/>
        <v>0</v>
      </c>
      <c r="S38" s="59">
        <f t="shared" si="128"/>
        <v>0</v>
      </c>
      <c r="T38" s="59">
        <f t="shared" si="128"/>
        <v>0</v>
      </c>
      <c r="U38" s="59">
        <f t="shared" si="128"/>
        <v>0</v>
      </c>
      <c r="V38" s="59">
        <f t="shared" si="128"/>
        <v>0</v>
      </c>
      <c r="W38" s="59">
        <f t="shared" si="128"/>
        <v>0</v>
      </c>
      <c r="X38" s="14">
        <f t="shared" si="128"/>
        <v>0</v>
      </c>
      <c r="Y38" s="14">
        <f t="shared" si="128"/>
        <v>0</v>
      </c>
      <c r="Z38" s="14">
        <f t="shared" si="128"/>
        <v>0</v>
      </c>
      <c r="AA38" s="14">
        <f t="shared" si="128"/>
        <v>0</v>
      </c>
      <c r="AB38" s="14">
        <f t="shared" si="128"/>
        <v>0</v>
      </c>
      <c r="AC38" s="14">
        <f t="shared" si="128"/>
        <v>0</v>
      </c>
      <c r="AD38" s="14">
        <f t="shared" si="128"/>
        <v>544</v>
      </c>
      <c r="AE38" s="14">
        <f t="shared" si="128"/>
        <v>751</v>
      </c>
      <c r="AF38" s="14">
        <f t="shared" si="128"/>
        <v>880</v>
      </c>
      <c r="AG38" s="14">
        <f t="shared" ref="AG38:AH38" si="129">AG93+AG148</f>
        <v>700</v>
      </c>
      <c r="AH38" s="14">
        <f t="shared" si="129"/>
        <v>864</v>
      </c>
      <c r="AI38" s="14">
        <f t="shared" ref="AI38:AJ38" si="130">AI93+AI148</f>
        <v>496</v>
      </c>
      <c r="AJ38" s="14">
        <f t="shared" si="130"/>
        <v>128</v>
      </c>
      <c r="AK38" s="14">
        <f t="shared" ref="AK38:AL38" si="131">AK93+AK148</f>
        <v>0</v>
      </c>
      <c r="AL38" s="14">
        <f t="shared" si="131"/>
        <v>384</v>
      </c>
      <c r="AM38" s="14">
        <f t="shared" si="128"/>
        <v>0</v>
      </c>
      <c r="AN38" s="14">
        <f t="shared" ref="AN38" si="132">AN93+AN148</f>
        <v>0</v>
      </c>
      <c r="AO38" s="122">
        <f t="shared" si="13"/>
        <v>4747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3">D94+D149</f>
        <v>0</v>
      </c>
      <c r="E39" s="60">
        <f t="shared" si="133"/>
        <v>0</v>
      </c>
      <c r="F39" s="60">
        <f t="shared" si="133"/>
        <v>0</v>
      </c>
      <c r="G39" s="60">
        <f t="shared" si="133"/>
        <v>0</v>
      </c>
      <c r="H39" s="60">
        <f t="shared" si="133"/>
        <v>0</v>
      </c>
      <c r="I39" s="60">
        <f t="shared" si="133"/>
        <v>0</v>
      </c>
      <c r="J39" s="60">
        <f t="shared" si="133"/>
        <v>0</v>
      </c>
      <c r="K39" s="60">
        <f t="shared" si="133"/>
        <v>0</v>
      </c>
      <c r="L39" s="60">
        <f t="shared" si="133"/>
        <v>0</v>
      </c>
      <c r="M39" s="60">
        <f t="shared" si="133"/>
        <v>0</v>
      </c>
      <c r="N39" s="60">
        <f t="shared" si="133"/>
        <v>0</v>
      </c>
      <c r="O39" s="60">
        <f t="shared" si="133"/>
        <v>0</v>
      </c>
      <c r="P39" s="60">
        <f t="shared" si="133"/>
        <v>0</v>
      </c>
      <c r="Q39" s="60">
        <f t="shared" si="133"/>
        <v>0</v>
      </c>
      <c r="R39" s="60">
        <f t="shared" si="133"/>
        <v>0</v>
      </c>
      <c r="S39" s="60">
        <f t="shared" si="133"/>
        <v>0</v>
      </c>
      <c r="T39" s="60">
        <f t="shared" si="133"/>
        <v>0</v>
      </c>
      <c r="U39" s="60">
        <f t="shared" si="133"/>
        <v>0</v>
      </c>
      <c r="V39" s="60">
        <f t="shared" si="133"/>
        <v>0</v>
      </c>
      <c r="W39" s="60">
        <f t="shared" si="133"/>
        <v>0</v>
      </c>
      <c r="X39" s="15">
        <f t="shared" si="133"/>
        <v>0</v>
      </c>
      <c r="Y39" s="15">
        <f t="shared" si="133"/>
        <v>0</v>
      </c>
      <c r="Z39" s="15">
        <f t="shared" si="133"/>
        <v>0</v>
      </c>
      <c r="AA39" s="15">
        <f t="shared" si="133"/>
        <v>0</v>
      </c>
      <c r="AB39" s="15">
        <f t="shared" si="133"/>
        <v>0</v>
      </c>
      <c r="AC39" s="15">
        <f t="shared" si="133"/>
        <v>0</v>
      </c>
      <c r="AD39" s="15">
        <f t="shared" si="133"/>
        <v>252960</v>
      </c>
      <c r="AE39" s="15">
        <f t="shared" si="133"/>
        <v>349966</v>
      </c>
      <c r="AF39" s="15">
        <f t="shared" si="133"/>
        <v>410080</v>
      </c>
      <c r="AG39" s="15">
        <f t="shared" ref="AG39:AH39" si="134">AG94+AG149</f>
        <v>326200</v>
      </c>
      <c r="AH39" s="15">
        <f t="shared" si="134"/>
        <v>402624</v>
      </c>
      <c r="AI39" s="15">
        <f t="shared" ref="AI39:AJ39" si="135">AI94+AI149</f>
        <v>249488</v>
      </c>
      <c r="AJ39" s="15">
        <f t="shared" si="135"/>
        <v>78796.800000000003</v>
      </c>
      <c r="AK39" s="15">
        <f t="shared" ref="AK39:AL39" si="136">AK94+AK149</f>
        <v>0</v>
      </c>
      <c r="AL39" s="15">
        <f t="shared" si="136"/>
        <v>233856</v>
      </c>
      <c r="AM39" s="15">
        <f t="shared" si="133"/>
        <v>0</v>
      </c>
      <c r="AN39" s="15">
        <f t="shared" ref="AN39" si="137">AN94+AN149</f>
        <v>0</v>
      </c>
      <c r="AO39" s="123">
        <f t="shared" si="13"/>
        <v>2303970.7999999998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8">D95+D150</f>
        <v>0</v>
      </c>
      <c r="E40" s="59">
        <f t="shared" si="138"/>
        <v>0</v>
      </c>
      <c r="F40" s="59">
        <f t="shared" si="138"/>
        <v>0</v>
      </c>
      <c r="G40" s="59">
        <f t="shared" si="138"/>
        <v>0</v>
      </c>
      <c r="H40" s="59">
        <f t="shared" si="138"/>
        <v>0</v>
      </c>
      <c r="I40" s="59">
        <f t="shared" si="138"/>
        <v>0</v>
      </c>
      <c r="J40" s="59">
        <f t="shared" si="138"/>
        <v>0</v>
      </c>
      <c r="K40" s="59">
        <f t="shared" si="138"/>
        <v>0</v>
      </c>
      <c r="L40" s="59">
        <f t="shared" si="138"/>
        <v>0</v>
      </c>
      <c r="M40" s="59">
        <f t="shared" si="138"/>
        <v>0</v>
      </c>
      <c r="N40" s="59">
        <f t="shared" si="138"/>
        <v>0</v>
      </c>
      <c r="O40" s="59">
        <f t="shared" si="138"/>
        <v>0</v>
      </c>
      <c r="P40" s="59">
        <f t="shared" si="138"/>
        <v>0</v>
      </c>
      <c r="Q40" s="59">
        <f t="shared" si="138"/>
        <v>0</v>
      </c>
      <c r="R40" s="59">
        <f t="shared" si="138"/>
        <v>0</v>
      </c>
      <c r="S40" s="59">
        <f t="shared" si="138"/>
        <v>0</v>
      </c>
      <c r="T40" s="59">
        <f t="shared" si="138"/>
        <v>0</v>
      </c>
      <c r="U40" s="59">
        <f t="shared" si="138"/>
        <v>0</v>
      </c>
      <c r="V40" s="59">
        <f t="shared" si="138"/>
        <v>352</v>
      </c>
      <c r="W40" s="59">
        <f t="shared" si="138"/>
        <v>724</v>
      </c>
      <c r="X40" s="14">
        <f t="shared" si="138"/>
        <v>89</v>
      </c>
      <c r="Y40" s="14">
        <f t="shared" si="138"/>
        <v>727</v>
      </c>
      <c r="Z40" s="14">
        <f t="shared" si="138"/>
        <v>468</v>
      </c>
      <c r="AA40" s="14">
        <f t="shared" si="138"/>
        <v>1306</v>
      </c>
      <c r="AB40" s="14">
        <f t="shared" si="138"/>
        <v>1904</v>
      </c>
      <c r="AC40" s="14">
        <f t="shared" si="138"/>
        <v>1752</v>
      </c>
      <c r="AD40" s="14">
        <f t="shared" si="138"/>
        <v>1275</v>
      </c>
      <c r="AE40" s="14">
        <f t="shared" si="138"/>
        <v>1284</v>
      </c>
      <c r="AF40" s="14">
        <f t="shared" si="138"/>
        <v>821</v>
      </c>
      <c r="AG40" s="14">
        <f t="shared" ref="AG40:AH40" si="139">AG95+AG150</f>
        <v>754</v>
      </c>
      <c r="AH40" s="14">
        <f t="shared" si="139"/>
        <v>1657</v>
      </c>
      <c r="AI40" s="14">
        <f t="shared" ref="AI40:AJ40" si="140">AI95+AI150</f>
        <v>1072</v>
      </c>
      <c r="AJ40" s="14">
        <f t="shared" si="140"/>
        <v>158</v>
      </c>
      <c r="AK40" s="14">
        <f t="shared" ref="AK40:AL40" si="141">AK95+AK150</f>
        <v>0</v>
      </c>
      <c r="AL40" s="14">
        <f t="shared" si="141"/>
        <v>0</v>
      </c>
      <c r="AM40" s="14">
        <f t="shared" si="138"/>
        <v>0</v>
      </c>
      <c r="AN40" s="14">
        <f t="shared" ref="AN40" si="142">AN95+AN150</f>
        <v>0</v>
      </c>
      <c r="AO40" s="122">
        <f t="shared" si="13"/>
        <v>14343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3">D96+D151</f>
        <v>0</v>
      </c>
      <c r="E41" s="60">
        <f t="shared" si="143"/>
        <v>0</v>
      </c>
      <c r="F41" s="60">
        <f t="shared" si="143"/>
        <v>0</v>
      </c>
      <c r="G41" s="60">
        <f t="shared" si="143"/>
        <v>0</v>
      </c>
      <c r="H41" s="60">
        <f t="shared" si="143"/>
        <v>0</v>
      </c>
      <c r="I41" s="60">
        <f t="shared" si="143"/>
        <v>0</v>
      </c>
      <c r="J41" s="60">
        <f t="shared" si="143"/>
        <v>0</v>
      </c>
      <c r="K41" s="60">
        <f t="shared" si="143"/>
        <v>0</v>
      </c>
      <c r="L41" s="60">
        <f t="shared" si="143"/>
        <v>0</v>
      </c>
      <c r="M41" s="60">
        <f t="shared" si="143"/>
        <v>0</v>
      </c>
      <c r="N41" s="60">
        <f t="shared" si="143"/>
        <v>0</v>
      </c>
      <c r="O41" s="60">
        <f t="shared" si="143"/>
        <v>0</v>
      </c>
      <c r="P41" s="60">
        <f t="shared" si="143"/>
        <v>0</v>
      </c>
      <c r="Q41" s="60">
        <f t="shared" si="143"/>
        <v>0</v>
      </c>
      <c r="R41" s="60">
        <f t="shared" si="143"/>
        <v>0</v>
      </c>
      <c r="S41" s="60">
        <f t="shared" si="143"/>
        <v>0</v>
      </c>
      <c r="T41" s="60">
        <f t="shared" si="143"/>
        <v>0</v>
      </c>
      <c r="U41" s="60">
        <f t="shared" si="143"/>
        <v>0</v>
      </c>
      <c r="V41" s="60">
        <f t="shared" si="143"/>
        <v>30586</v>
      </c>
      <c r="W41" s="60">
        <f t="shared" si="143"/>
        <v>20299.900000000001</v>
      </c>
      <c r="X41" s="15">
        <f t="shared" si="143"/>
        <v>6035</v>
      </c>
      <c r="Y41" s="15">
        <f t="shared" si="143"/>
        <v>21699</v>
      </c>
      <c r="Z41" s="15">
        <f t="shared" si="143"/>
        <v>35807</v>
      </c>
      <c r="AA41" s="15">
        <f t="shared" si="143"/>
        <v>38243.760000000002</v>
      </c>
      <c r="AB41" s="15">
        <f t="shared" si="143"/>
        <v>333646.94</v>
      </c>
      <c r="AC41" s="15">
        <f t="shared" si="143"/>
        <v>156458.5</v>
      </c>
      <c r="AD41" s="15">
        <f t="shared" si="143"/>
        <v>162899.01</v>
      </c>
      <c r="AE41" s="15">
        <f t="shared" si="143"/>
        <v>125504.5</v>
      </c>
      <c r="AF41" s="15">
        <f t="shared" si="143"/>
        <v>93475.8</v>
      </c>
      <c r="AG41" s="15">
        <f t="shared" ref="AG41:AH41" si="144">AG96+AG151</f>
        <v>99242.299999999988</v>
      </c>
      <c r="AH41" s="15">
        <f t="shared" si="144"/>
        <v>297128</v>
      </c>
      <c r="AI41" s="15">
        <f t="shared" ref="AI41:AJ41" si="145">AI96+AI151</f>
        <v>242710.64</v>
      </c>
      <c r="AJ41" s="15">
        <f t="shared" si="145"/>
        <v>9514</v>
      </c>
      <c r="AK41" s="15">
        <f t="shared" ref="AK41:AL41" si="146">AK96+AK151</f>
        <v>0</v>
      </c>
      <c r="AL41" s="15">
        <f t="shared" si="146"/>
        <v>0</v>
      </c>
      <c r="AM41" s="15">
        <f t="shared" si="143"/>
        <v>0</v>
      </c>
      <c r="AN41" s="15">
        <f t="shared" ref="AN41" si="147">AN96+AN151</f>
        <v>0</v>
      </c>
      <c r="AO41" s="123">
        <f t="shared" si="13"/>
        <v>1673250.35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8">D97+D152</f>
        <v>0</v>
      </c>
      <c r="E42" s="59">
        <f t="shared" si="148"/>
        <v>0</v>
      </c>
      <c r="F42" s="59">
        <f t="shared" si="148"/>
        <v>0</v>
      </c>
      <c r="G42" s="59">
        <f t="shared" si="148"/>
        <v>0</v>
      </c>
      <c r="H42" s="59">
        <f t="shared" si="148"/>
        <v>0</v>
      </c>
      <c r="I42" s="59">
        <f t="shared" si="148"/>
        <v>0</v>
      </c>
      <c r="J42" s="59">
        <f t="shared" si="148"/>
        <v>0</v>
      </c>
      <c r="K42" s="59">
        <f t="shared" si="148"/>
        <v>0</v>
      </c>
      <c r="L42" s="59">
        <f t="shared" si="148"/>
        <v>0</v>
      </c>
      <c r="M42" s="59">
        <f t="shared" si="148"/>
        <v>0</v>
      </c>
      <c r="N42" s="59">
        <f t="shared" si="148"/>
        <v>0</v>
      </c>
      <c r="O42" s="59">
        <f t="shared" si="148"/>
        <v>0</v>
      </c>
      <c r="P42" s="59">
        <f t="shared" si="148"/>
        <v>0</v>
      </c>
      <c r="Q42" s="59">
        <f t="shared" si="148"/>
        <v>0</v>
      </c>
      <c r="R42" s="59">
        <f t="shared" si="148"/>
        <v>0</v>
      </c>
      <c r="S42" s="59">
        <f t="shared" si="148"/>
        <v>0</v>
      </c>
      <c r="T42" s="59">
        <f t="shared" si="148"/>
        <v>0</v>
      </c>
      <c r="U42" s="59">
        <f t="shared" si="148"/>
        <v>0</v>
      </c>
      <c r="V42" s="59">
        <f t="shared" si="148"/>
        <v>0</v>
      </c>
      <c r="W42" s="59">
        <f t="shared" si="148"/>
        <v>0</v>
      </c>
      <c r="X42" s="14">
        <f t="shared" si="148"/>
        <v>0</v>
      </c>
      <c r="Y42" s="14">
        <f t="shared" si="148"/>
        <v>0</v>
      </c>
      <c r="Z42" s="14">
        <f t="shared" si="148"/>
        <v>0</v>
      </c>
      <c r="AA42" s="14">
        <f t="shared" si="148"/>
        <v>0</v>
      </c>
      <c r="AB42" s="14">
        <f t="shared" si="148"/>
        <v>0</v>
      </c>
      <c r="AC42" s="14">
        <f t="shared" si="148"/>
        <v>0</v>
      </c>
      <c r="AD42" s="14">
        <f t="shared" si="148"/>
        <v>0</v>
      </c>
      <c r="AE42" s="14">
        <f t="shared" si="148"/>
        <v>0</v>
      </c>
      <c r="AF42" s="14">
        <f t="shared" si="148"/>
        <v>0</v>
      </c>
      <c r="AG42" s="14">
        <f t="shared" ref="AG42:AH42" si="149">AG97+AG152</f>
        <v>0</v>
      </c>
      <c r="AH42" s="14">
        <f t="shared" si="149"/>
        <v>0</v>
      </c>
      <c r="AI42" s="14">
        <f t="shared" ref="AI42:AJ42" si="150">AI97+AI152</f>
        <v>0</v>
      </c>
      <c r="AJ42" s="14">
        <f t="shared" si="150"/>
        <v>0</v>
      </c>
      <c r="AK42" s="14">
        <f t="shared" ref="AK42:AL42" si="151">AK97+AK152</f>
        <v>0</v>
      </c>
      <c r="AL42" s="14">
        <f t="shared" si="151"/>
        <v>0</v>
      </c>
      <c r="AM42" s="14">
        <f t="shared" si="148"/>
        <v>0</v>
      </c>
      <c r="AN42" s="14">
        <f t="shared" ref="AN42" si="152">AN97+AN152</f>
        <v>0</v>
      </c>
      <c r="AO42" s="122">
        <f t="shared" si="13"/>
        <v>0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3">D98+D153</f>
        <v>0</v>
      </c>
      <c r="E43" s="60">
        <f t="shared" si="153"/>
        <v>0</v>
      </c>
      <c r="F43" s="60">
        <f t="shared" si="153"/>
        <v>0</v>
      </c>
      <c r="G43" s="60">
        <f t="shared" si="153"/>
        <v>0</v>
      </c>
      <c r="H43" s="60">
        <f t="shared" si="153"/>
        <v>0</v>
      </c>
      <c r="I43" s="60">
        <f t="shared" si="153"/>
        <v>0</v>
      </c>
      <c r="J43" s="60">
        <f t="shared" si="153"/>
        <v>0</v>
      </c>
      <c r="K43" s="60">
        <f t="shared" si="153"/>
        <v>0</v>
      </c>
      <c r="L43" s="60">
        <f t="shared" si="153"/>
        <v>0</v>
      </c>
      <c r="M43" s="60">
        <f t="shared" si="153"/>
        <v>0</v>
      </c>
      <c r="N43" s="60">
        <f t="shared" si="153"/>
        <v>0</v>
      </c>
      <c r="O43" s="60">
        <f t="shared" si="153"/>
        <v>0</v>
      </c>
      <c r="P43" s="60">
        <f t="shared" si="153"/>
        <v>0</v>
      </c>
      <c r="Q43" s="60">
        <f t="shared" si="153"/>
        <v>0</v>
      </c>
      <c r="R43" s="60">
        <f t="shared" si="153"/>
        <v>0</v>
      </c>
      <c r="S43" s="60">
        <f t="shared" si="153"/>
        <v>0</v>
      </c>
      <c r="T43" s="60">
        <f t="shared" si="153"/>
        <v>0</v>
      </c>
      <c r="U43" s="60">
        <f t="shared" si="153"/>
        <v>0</v>
      </c>
      <c r="V43" s="60">
        <f t="shared" si="153"/>
        <v>0</v>
      </c>
      <c r="W43" s="60">
        <f t="shared" si="153"/>
        <v>0</v>
      </c>
      <c r="X43" s="15">
        <f t="shared" si="153"/>
        <v>0</v>
      </c>
      <c r="Y43" s="15">
        <f t="shared" si="153"/>
        <v>0</v>
      </c>
      <c r="Z43" s="15">
        <f t="shared" si="153"/>
        <v>0</v>
      </c>
      <c r="AA43" s="15">
        <f t="shared" si="153"/>
        <v>0</v>
      </c>
      <c r="AB43" s="15">
        <f t="shared" si="153"/>
        <v>0</v>
      </c>
      <c r="AC43" s="15">
        <f t="shared" si="153"/>
        <v>0</v>
      </c>
      <c r="AD43" s="15">
        <f t="shared" si="153"/>
        <v>0</v>
      </c>
      <c r="AE43" s="15">
        <f t="shared" si="153"/>
        <v>0</v>
      </c>
      <c r="AF43" s="15">
        <f t="shared" si="153"/>
        <v>0</v>
      </c>
      <c r="AG43" s="15">
        <f t="shared" ref="AG43:AH43" si="154">AG98+AG153</f>
        <v>0</v>
      </c>
      <c r="AH43" s="15">
        <f t="shared" si="154"/>
        <v>0</v>
      </c>
      <c r="AI43" s="15">
        <f t="shared" ref="AI43:AJ43" si="155">AI98+AI153</f>
        <v>0</v>
      </c>
      <c r="AJ43" s="15">
        <f t="shared" si="155"/>
        <v>0</v>
      </c>
      <c r="AK43" s="15">
        <f t="shared" ref="AK43:AL43" si="156">AK98+AK153</f>
        <v>0</v>
      </c>
      <c r="AL43" s="15">
        <f t="shared" si="156"/>
        <v>0</v>
      </c>
      <c r="AM43" s="15">
        <f t="shared" si="153"/>
        <v>0</v>
      </c>
      <c r="AN43" s="15">
        <f t="shared" ref="AN43" si="157">AN98+AN153</f>
        <v>0</v>
      </c>
      <c r="AO43" s="123">
        <f t="shared" si="13"/>
        <v>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8">D99+D154</f>
        <v>0</v>
      </c>
      <c r="E44" s="59">
        <f t="shared" si="158"/>
        <v>0</v>
      </c>
      <c r="F44" s="59">
        <f t="shared" si="158"/>
        <v>0</v>
      </c>
      <c r="G44" s="59">
        <f t="shared" si="158"/>
        <v>0</v>
      </c>
      <c r="H44" s="59">
        <f t="shared" si="158"/>
        <v>0</v>
      </c>
      <c r="I44" s="59">
        <f t="shared" si="158"/>
        <v>0</v>
      </c>
      <c r="J44" s="59">
        <f t="shared" si="158"/>
        <v>0</v>
      </c>
      <c r="K44" s="59">
        <f t="shared" si="158"/>
        <v>0</v>
      </c>
      <c r="L44" s="59">
        <f t="shared" si="158"/>
        <v>0</v>
      </c>
      <c r="M44" s="59">
        <f t="shared" si="158"/>
        <v>0</v>
      </c>
      <c r="N44" s="59">
        <f t="shared" si="158"/>
        <v>0</v>
      </c>
      <c r="O44" s="59">
        <f t="shared" si="158"/>
        <v>0</v>
      </c>
      <c r="P44" s="59">
        <f t="shared" si="158"/>
        <v>0</v>
      </c>
      <c r="Q44" s="59">
        <f t="shared" si="158"/>
        <v>0</v>
      </c>
      <c r="R44" s="59">
        <f t="shared" si="158"/>
        <v>0</v>
      </c>
      <c r="S44" s="59">
        <f t="shared" si="158"/>
        <v>0</v>
      </c>
      <c r="T44" s="59">
        <f t="shared" si="158"/>
        <v>0</v>
      </c>
      <c r="U44" s="59">
        <f t="shared" si="158"/>
        <v>0</v>
      </c>
      <c r="V44" s="59">
        <f t="shared" si="158"/>
        <v>0</v>
      </c>
      <c r="W44" s="59">
        <f t="shared" si="158"/>
        <v>0</v>
      </c>
      <c r="X44" s="14">
        <f t="shared" si="158"/>
        <v>0</v>
      </c>
      <c r="Y44" s="14">
        <f t="shared" si="158"/>
        <v>0</v>
      </c>
      <c r="Z44" s="14">
        <f t="shared" si="158"/>
        <v>0</v>
      </c>
      <c r="AA44" s="14">
        <f t="shared" si="158"/>
        <v>0</v>
      </c>
      <c r="AB44" s="14">
        <f t="shared" si="158"/>
        <v>0</v>
      </c>
      <c r="AC44" s="14">
        <f t="shared" si="158"/>
        <v>0</v>
      </c>
      <c r="AD44" s="14">
        <f t="shared" si="158"/>
        <v>0</v>
      </c>
      <c r="AE44" s="14">
        <f t="shared" si="158"/>
        <v>0</v>
      </c>
      <c r="AF44" s="14">
        <f t="shared" si="158"/>
        <v>0</v>
      </c>
      <c r="AG44" s="14">
        <f t="shared" ref="AG44:AH44" si="159">AG99+AG154</f>
        <v>0</v>
      </c>
      <c r="AH44" s="14">
        <f t="shared" si="159"/>
        <v>0</v>
      </c>
      <c r="AI44" s="14">
        <f t="shared" ref="AI44:AJ44" si="160">AI99+AI154</f>
        <v>0</v>
      </c>
      <c r="AJ44" s="14">
        <f t="shared" si="160"/>
        <v>0</v>
      </c>
      <c r="AK44" s="14">
        <f t="shared" ref="AK44:AL44" si="161">AK99+AK154</f>
        <v>0</v>
      </c>
      <c r="AL44" s="14">
        <f t="shared" si="161"/>
        <v>0</v>
      </c>
      <c r="AM44" s="14">
        <f t="shared" si="158"/>
        <v>0</v>
      </c>
      <c r="AN44" s="14">
        <f t="shared" ref="AN44" si="162">AN99+AN154</f>
        <v>0</v>
      </c>
      <c r="AO44" s="122">
        <f t="shared" si="13"/>
        <v>0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3">D100+D155</f>
        <v>0</v>
      </c>
      <c r="E45" s="60">
        <f t="shared" si="163"/>
        <v>0</v>
      </c>
      <c r="F45" s="60">
        <f t="shared" si="163"/>
        <v>0</v>
      </c>
      <c r="G45" s="60">
        <f t="shared" si="163"/>
        <v>0</v>
      </c>
      <c r="H45" s="60">
        <f t="shared" si="163"/>
        <v>0</v>
      </c>
      <c r="I45" s="60">
        <f t="shared" si="163"/>
        <v>0</v>
      </c>
      <c r="J45" s="60">
        <f t="shared" si="163"/>
        <v>0</v>
      </c>
      <c r="K45" s="60">
        <f t="shared" si="163"/>
        <v>0</v>
      </c>
      <c r="L45" s="60">
        <f t="shared" si="163"/>
        <v>0</v>
      </c>
      <c r="M45" s="60">
        <f t="shared" si="163"/>
        <v>0</v>
      </c>
      <c r="N45" s="60">
        <f t="shared" si="163"/>
        <v>0</v>
      </c>
      <c r="O45" s="60">
        <f t="shared" si="163"/>
        <v>0</v>
      </c>
      <c r="P45" s="60">
        <f t="shared" si="163"/>
        <v>0</v>
      </c>
      <c r="Q45" s="60">
        <f t="shared" si="163"/>
        <v>0</v>
      </c>
      <c r="R45" s="60">
        <f t="shared" si="163"/>
        <v>0</v>
      </c>
      <c r="S45" s="60">
        <f t="shared" si="163"/>
        <v>0</v>
      </c>
      <c r="T45" s="60">
        <f t="shared" si="163"/>
        <v>0</v>
      </c>
      <c r="U45" s="60">
        <f t="shared" si="163"/>
        <v>0</v>
      </c>
      <c r="V45" s="60">
        <f t="shared" si="163"/>
        <v>0</v>
      </c>
      <c r="W45" s="60">
        <f t="shared" si="163"/>
        <v>0</v>
      </c>
      <c r="X45" s="15">
        <f t="shared" si="163"/>
        <v>0</v>
      </c>
      <c r="Y45" s="15">
        <f t="shared" si="163"/>
        <v>0</v>
      </c>
      <c r="Z45" s="15">
        <f t="shared" si="163"/>
        <v>0</v>
      </c>
      <c r="AA45" s="15">
        <f t="shared" si="163"/>
        <v>0</v>
      </c>
      <c r="AB45" s="15">
        <f t="shared" si="163"/>
        <v>0</v>
      </c>
      <c r="AC45" s="15">
        <f t="shared" si="163"/>
        <v>0</v>
      </c>
      <c r="AD45" s="15">
        <f t="shared" si="163"/>
        <v>0</v>
      </c>
      <c r="AE45" s="15">
        <f t="shared" si="163"/>
        <v>0</v>
      </c>
      <c r="AF45" s="15">
        <f t="shared" si="163"/>
        <v>0</v>
      </c>
      <c r="AG45" s="15">
        <f t="shared" ref="AG45:AH45" si="164">AG100+AG155</f>
        <v>0</v>
      </c>
      <c r="AH45" s="15">
        <f t="shared" si="164"/>
        <v>0</v>
      </c>
      <c r="AI45" s="15">
        <f t="shared" ref="AI45:AJ45" si="165">AI100+AI155</f>
        <v>0</v>
      </c>
      <c r="AJ45" s="15">
        <f t="shared" si="165"/>
        <v>0</v>
      </c>
      <c r="AK45" s="15">
        <f t="shared" ref="AK45:AL45" si="166">AK100+AK155</f>
        <v>0</v>
      </c>
      <c r="AL45" s="15">
        <f t="shared" si="166"/>
        <v>0</v>
      </c>
      <c r="AM45" s="15">
        <f t="shared" si="163"/>
        <v>0</v>
      </c>
      <c r="AN45" s="15">
        <f t="shared" ref="AN45" si="167">AN100+AN155</f>
        <v>0</v>
      </c>
      <c r="AO45" s="123">
        <f t="shared" si="13"/>
        <v>0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8">D101+D156</f>
        <v>0</v>
      </c>
      <c r="E46" s="59">
        <f t="shared" si="168"/>
        <v>0</v>
      </c>
      <c r="F46" s="59">
        <f t="shared" si="168"/>
        <v>0</v>
      </c>
      <c r="G46" s="59">
        <f t="shared" si="168"/>
        <v>0</v>
      </c>
      <c r="H46" s="59">
        <f t="shared" si="168"/>
        <v>0</v>
      </c>
      <c r="I46" s="59">
        <f t="shared" si="168"/>
        <v>0</v>
      </c>
      <c r="J46" s="59">
        <f t="shared" si="168"/>
        <v>0</v>
      </c>
      <c r="K46" s="59">
        <f t="shared" si="168"/>
        <v>0</v>
      </c>
      <c r="L46" s="59">
        <f t="shared" si="168"/>
        <v>0</v>
      </c>
      <c r="M46" s="59">
        <f t="shared" si="168"/>
        <v>0</v>
      </c>
      <c r="N46" s="59">
        <f t="shared" si="168"/>
        <v>0</v>
      </c>
      <c r="O46" s="59">
        <f t="shared" si="168"/>
        <v>0</v>
      </c>
      <c r="P46" s="59">
        <f t="shared" si="168"/>
        <v>0</v>
      </c>
      <c r="Q46" s="59">
        <f t="shared" si="168"/>
        <v>0</v>
      </c>
      <c r="R46" s="59">
        <f t="shared" si="168"/>
        <v>0</v>
      </c>
      <c r="S46" s="59">
        <f t="shared" si="168"/>
        <v>0</v>
      </c>
      <c r="T46" s="59">
        <f t="shared" si="168"/>
        <v>0</v>
      </c>
      <c r="U46" s="59">
        <f t="shared" si="168"/>
        <v>0</v>
      </c>
      <c r="V46" s="59">
        <f t="shared" si="168"/>
        <v>0</v>
      </c>
      <c r="W46" s="59">
        <f t="shared" si="168"/>
        <v>0</v>
      </c>
      <c r="X46" s="14">
        <f t="shared" si="168"/>
        <v>0</v>
      </c>
      <c r="Y46" s="14">
        <f t="shared" si="168"/>
        <v>0</v>
      </c>
      <c r="Z46" s="14">
        <f t="shared" si="168"/>
        <v>11</v>
      </c>
      <c r="AA46" s="14">
        <f t="shared" si="168"/>
        <v>0</v>
      </c>
      <c r="AB46" s="14">
        <f t="shared" si="168"/>
        <v>0</v>
      </c>
      <c r="AC46" s="14">
        <f t="shared" si="168"/>
        <v>0</v>
      </c>
      <c r="AD46" s="14">
        <f t="shared" si="168"/>
        <v>0</v>
      </c>
      <c r="AE46" s="14">
        <f t="shared" si="168"/>
        <v>0</v>
      </c>
      <c r="AF46" s="14">
        <f t="shared" si="168"/>
        <v>0</v>
      </c>
      <c r="AG46" s="14">
        <f t="shared" ref="AG46:AH46" si="169">AG101+AG156</f>
        <v>0</v>
      </c>
      <c r="AH46" s="14">
        <f t="shared" si="169"/>
        <v>0</v>
      </c>
      <c r="AI46" s="14">
        <f t="shared" ref="AI46:AJ46" si="170">AI101+AI156</f>
        <v>0</v>
      </c>
      <c r="AJ46" s="14">
        <f t="shared" si="170"/>
        <v>0</v>
      </c>
      <c r="AK46" s="14">
        <f t="shared" ref="AK46:AL46" si="171">AK101+AK156</f>
        <v>0</v>
      </c>
      <c r="AL46" s="14">
        <f t="shared" si="171"/>
        <v>0</v>
      </c>
      <c r="AM46" s="14">
        <f t="shared" si="168"/>
        <v>0</v>
      </c>
      <c r="AN46" s="14">
        <f t="shared" ref="AN46" si="172">AN101+AN156</f>
        <v>0</v>
      </c>
      <c r="AO46" s="122">
        <f t="shared" si="13"/>
        <v>11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3">D102+D157</f>
        <v>0</v>
      </c>
      <c r="E47" s="60">
        <f t="shared" si="173"/>
        <v>0</v>
      </c>
      <c r="F47" s="60">
        <f t="shared" si="173"/>
        <v>0</v>
      </c>
      <c r="G47" s="60">
        <f t="shared" si="173"/>
        <v>0</v>
      </c>
      <c r="H47" s="60">
        <f t="shared" si="173"/>
        <v>0</v>
      </c>
      <c r="I47" s="60">
        <f t="shared" si="173"/>
        <v>0</v>
      </c>
      <c r="J47" s="60">
        <f t="shared" si="173"/>
        <v>0</v>
      </c>
      <c r="K47" s="60">
        <f t="shared" si="173"/>
        <v>0</v>
      </c>
      <c r="L47" s="60">
        <f t="shared" si="173"/>
        <v>0</v>
      </c>
      <c r="M47" s="60">
        <f t="shared" si="173"/>
        <v>0</v>
      </c>
      <c r="N47" s="60">
        <f t="shared" si="173"/>
        <v>0</v>
      </c>
      <c r="O47" s="60">
        <f t="shared" si="173"/>
        <v>0</v>
      </c>
      <c r="P47" s="60">
        <f t="shared" si="173"/>
        <v>0</v>
      </c>
      <c r="Q47" s="60">
        <f t="shared" si="173"/>
        <v>0</v>
      </c>
      <c r="R47" s="60">
        <f t="shared" si="173"/>
        <v>0</v>
      </c>
      <c r="S47" s="60">
        <f t="shared" si="173"/>
        <v>0</v>
      </c>
      <c r="T47" s="60">
        <f t="shared" si="173"/>
        <v>0</v>
      </c>
      <c r="U47" s="60">
        <f t="shared" si="173"/>
        <v>0</v>
      </c>
      <c r="V47" s="60">
        <f t="shared" si="173"/>
        <v>0</v>
      </c>
      <c r="W47" s="60">
        <f t="shared" si="173"/>
        <v>0</v>
      </c>
      <c r="X47" s="15">
        <f t="shared" si="173"/>
        <v>0</v>
      </c>
      <c r="Y47" s="15">
        <f t="shared" si="173"/>
        <v>0</v>
      </c>
      <c r="Z47" s="15">
        <f t="shared" si="173"/>
        <v>610.5</v>
      </c>
      <c r="AA47" s="15">
        <f t="shared" si="173"/>
        <v>0</v>
      </c>
      <c r="AB47" s="15">
        <f t="shared" si="173"/>
        <v>0</v>
      </c>
      <c r="AC47" s="15">
        <f t="shared" si="173"/>
        <v>0</v>
      </c>
      <c r="AD47" s="15">
        <f t="shared" si="173"/>
        <v>0</v>
      </c>
      <c r="AE47" s="15">
        <f t="shared" si="173"/>
        <v>0</v>
      </c>
      <c r="AF47" s="15">
        <f t="shared" si="173"/>
        <v>0</v>
      </c>
      <c r="AG47" s="15">
        <f t="shared" ref="AG47:AH47" si="174">AG102+AG157</f>
        <v>0</v>
      </c>
      <c r="AH47" s="15">
        <f t="shared" si="174"/>
        <v>0</v>
      </c>
      <c r="AI47" s="15">
        <f t="shared" ref="AI47:AJ47" si="175">AI102+AI157</f>
        <v>0</v>
      </c>
      <c r="AJ47" s="15">
        <f t="shared" si="175"/>
        <v>0</v>
      </c>
      <c r="AK47" s="15">
        <f t="shared" ref="AK47:AL47" si="176">AK102+AK157</f>
        <v>0</v>
      </c>
      <c r="AL47" s="15">
        <f t="shared" si="176"/>
        <v>0</v>
      </c>
      <c r="AM47" s="15">
        <f t="shared" si="173"/>
        <v>0</v>
      </c>
      <c r="AN47" s="15">
        <f t="shared" ref="AN47" si="177">AN102+AN157</f>
        <v>0</v>
      </c>
      <c r="AO47" s="123">
        <f t="shared" si="13"/>
        <v>610.5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8">D103+D159</f>
        <v>0</v>
      </c>
      <c r="E48" s="86">
        <f t="shared" si="178"/>
        <v>0</v>
      </c>
      <c r="F48" s="86">
        <f t="shared" si="178"/>
        <v>0</v>
      </c>
      <c r="G48" s="86">
        <f t="shared" si="178"/>
        <v>0</v>
      </c>
      <c r="H48" s="86">
        <f t="shared" si="178"/>
        <v>0</v>
      </c>
      <c r="I48" s="86">
        <f t="shared" si="178"/>
        <v>0</v>
      </c>
      <c r="J48" s="86">
        <f t="shared" si="178"/>
        <v>0</v>
      </c>
      <c r="K48" s="86">
        <f t="shared" si="178"/>
        <v>0</v>
      </c>
      <c r="L48" s="86">
        <f t="shared" si="178"/>
        <v>0</v>
      </c>
      <c r="M48" s="86">
        <f t="shared" si="178"/>
        <v>0</v>
      </c>
      <c r="N48" s="86">
        <f t="shared" si="178"/>
        <v>0</v>
      </c>
      <c r="O48" s="86">
        <f t="shared" si="178"/>
        <v>0</v>
      </c>
      <c r="P48" s="86">
        <f t="shared" si="178"/>
        <v>0</v>
      </c>
      <c r="Q48" s="86">
        <f t="shared" si="178"/>
        <v>0</v>
      </c>
      <c r="R48" s="86">
        <f t="shared" si="178"/>
        <v>0</v>
      </c>
      <c r="S48" s="86">
        <f t="shared" si="178"/>
        <v>0</v>
      </c>
      <c r="T48" s="86">
        <f t="shared" si="178"/>
        <v>0</v>
      </c>
      <c r="U48" s="86">
        <f t="shared" si="178"/>
        <v>0</v>
      </c>
      <c r="V48" s="86">
        <f t="shared" si="178"/>
        <v>0</v>
      </c>
      <c r="W48" s="86">
        <f t="shared" si="178"/>
        <v>0</v>
      </c>
      <c r="X48" s="86">
        <f t="shared" si="178"/>
        <v>0</v>
      </c>
      <c r="Y48" s="86">
        <f t="shared" si="178"/>
        <v>0</v>
      </c>
      <c r="Z48" s="86">
        <f t="shared" si="178"/>
        <v>0</v>
      </c>
      <c r="AA48" s="86">
        <f t="shared" si="178"/>
        <v>0</v>
      </c>
      <c r="AB48" s="86">
        <f t="shared" si="178"/>
        <v>0</v>
      </c>
      <c r="AC48" s="86">
        <f t="shared" si="178"/>
        <v>0</v>
      </c>
      <c r="AD48" s="86">
        <f t="shared" si="178"/>
        <v>0</v>
      </c>
      <c r="AE48" s="86">
        <f t="shared" si="178"/>
        <v>0</v>
      </c>
      <c r="AF48" s="86">
        <f t="shared" si="178"/>
        <v>0</v>
      </c>
      <c r="AG48" s="86">
        <f t="shared" ref="AG48:AH48" si="179">AG103+AG159</f>
        <v>69</v>
      </c>
      <c r="AH48" s="86">
        <f t="shared" si="179"/>
        <v>2</v>
      </c>
      <c r="AI48" s="86">
        <f t="shared" ref="AI48:AJ48" si="180">AI103+AI159</f>
        <v>442</v>
      </c>
      <c r="AJ48" s="86">
        <f t="shared" si="180"/>
        <v>534</v>
      </c>
      <c r="AK48" s="86">
        <f t="shared" ref="AK48:AL48" si="181">AK103+AK159</f>
        <v>184</v>
      </c>
      <c r="AL48" s="86">
        <f t="shared" si="181"/>
        <v>1150</v>
      </c>
      <c r="AM48" s="86">
        <f t="shared" si="178"/>
        <v>610</v>
      </c>
      <c r="AN48" s="86">
        <f t="shared" ref="AN48" si="182">AN103+AN159</f>
        <v>0</v>
      </c>
      <c r="AO48" s="125">
        <f t="shared" si="13"/>
        <v>2991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3">D104+D160</f>
        <v>0</v>
      </c>
      <c r="E49" s="87">
        <f t="shared" si="183"/>
        <v>0</v>
      </c>
      <c r="F49" s="87">
        <f t="shared" si="183"/>
        <v>0</v>
      </c>
      <c r="G49" s="87">
        <f t="shared" si="183"/>
        <v>0</v>
      </c>
      <c r="H49" s="87">
        <f t="shared" si="183"/>
        <v>0</v>
      </c>
      <c r="I49" s="87">
        <f t="shared" si="183"/>
        <v>0</v>
      </c>
      <c r="J49" s="87">
        <f t="shared" si="183"/>
        <v>0</v>
      </c>
      <c r="K49" s="87">
        <f t="shared" si="183"/>
        <v>0</v>
      </c>
      <c r="L49" s="87">
        <f t="shared" si="183"/>
        <v>0</v>
      </c>
      <c r="M49" s="87">
        <f t="shared" si="183"/>
        <v>0</v>
      </c>
      <c r="N49" s="87">
        <f t="shared" si="183"/>
        <v>0</v>
      </c>
      <c r="O49" s="87">
        <f t="shared" si="183"/>
        <v>0</v>
      </c>
      <c r="P49" s="87">
        <f t="shared" si="183"/>
        <v>0</v>
      </c>
      <c r="Q49" s="87">
        <f t="shared" si="183"/>
        <v>0</v>
      </c>
      <c r="R49" s="87">
        <f t="shared" si="183"/>
        <v>0</v>
      </c>
      <c r="S49" s="87">
        <f t="shared" si="183"/>
        <v>0</v>
      </c>
      <c r="T49" s="87">
        <f t="shared" si="183"/>
        <v>0</v>
      </c>
      <c r="U49" s="87">
        <f t="shared" si="183"/>
        <v>0</v>
      </c>
      <c r="V49" s="87">
        <f t="shared" si="183"/>
        <v>0</v>
      </c>
      <c r="W49" s="87">
        <f t="shared" si="183"/>
        <v>0</v>
      </c>
      <c r="X49" s="87">
        <f t="shared" si="183"/>
        <v>0</v>
      </c>
      <c r="Y49" s="87">
        <f t="shared" si="183"/>
        <v>0</v>
      </c>
      <c r="Z49" s="87">
        <f t="shared" si="183"/>
        <v>0</v>
      </c>
      <c r="AA49" s="87">
        <f t="shared" si="183"/>
        <v>0</v>
      </c>
      <c r="AB49" s="87">
        <f t="shared" si="183"/>
        <v>0</v>
      </c>
      <c r="AC49" s="87">
        <f t="shared" si="183"/>
        <v>0</v>
      </c>
      <c r="AD49" s="87">
        <f t="shared" si="183"/>
        <v>0</v>
      </c>
      <c r="AE49" s="87">
        <f t="shared" si="183"/>
        <v>0</v>
      </c>
      <c r="AF49" s="87">
        <f t="shared" si="183"/>
        <v>0</v>
      </c>
      <c r="AG49" s="87">
        <f t="shared" ref="AG49:AH49" si="184">AG104+AG160</f>
        <v>775</v>
      </c>
      <c r="AH49" s="87">
        <f t="shared" si="184"/>
        <v>7024.5</v>
      </c>
      <c r="AI49" s="87">
        <f t="shared" ref="AI49:AJ49" si="185">AI104+AI160</f>
        <v>64462</v>
      </c>
      <c r="AJ49" s="87">
        <f t="shared" si="185"/>
        <v>178212.44</v>
      </c>
      <c r="AK49" s="87">
        <f t="shared" ref="AK49:AL49" si="186">AK104+AK160</f>
        <v>89415.65</v>
      </c>
      <c r="AL49" s="87">
        <f t="shared" si="186"/>
        <v>185257.89</v>
      </c>
      <c r="AM49" s="87">
        <f t="shared" si="183"/>
        <v>141206.67000000001</v>
      </c>
      <c r="AN49" s="87">
        <f t="shared" ref="AN49" si="187">AN104+AN160</f>
        <v>0</v>
      </c>
      <c r="AO49" s="126">
        <f t="shared" si="13"/>
        <v>666354.15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8">D105+D161</f>
        <v>0</v>
      </c>
      <c r="E50" s="86">
        <f t="shared" si="188"/>
        <v>0</v>
      </c>
      <c r="F50" s="86">
        <f t="shared" si="188"/>
        <v>0</v>
      </c>
      <c r="G50" s="86">
        <f t="shared" si="188"/>
        <v>0</v>
      </c>
      <c r="H50" s="86">
        <f t="shared" si="188"/>
        <v>0</v>
      </c>
      <c r="I50" s="86">
        <f t="shared" si="188"/>
        <v>0</v>
      </c>
      <c r="J50" s="86">
        <f t="shared" si="188"/>
        <v>0</v>
      </c>
      <c r="K50" s="86">
        <f t="shared" si="188"/>
        <v>0</v>
      </c>
      <c r="L50" s="86">
        <f t="shared" si="188"/>
        <v>0</v>
      </c>
      <c r="M50" s="86">
        <f t="shared" si="188"/>
        <v>0</v>
      </c>
      <c r="N50" s="86">
        <f t="shared" si="188"/>
        <v>0</v>
      </c>
      <c r="O50" s="86">
        <f t="shared" si="188"/>
        <v>0</v>
      </c>
      <c r="P50" s="86">
        <f t="shared" si="188"/>
        <v>0</v>
      </c>
      <c r="Q50" s="86">
        <f t="shared" si="188"/>
        <v>0</v>
      </c>
      <c r="R50" s="86">
        <f t="shared" si="188"/>
        <v>0</v>
      </c>
      <c r="S50" s="86">
        <f t="shared" si="188"/>
        <v>0</v>
      </c>
      <c r="T50" s="86">
        <f t="shared" si="188"/>
        <v>0</v>
      </c>
      <c r="U50" s="86">
        <f t="shared" si="188"/>
        <v>0</v>
      </c>
      <c r="V50" s="86">
        <f t="shared" si="188"/>
        <v>0</v>
      </c>
      <c r="W50" s="86">
        <f t="shared" si="188"/>
        <v>0</v>
      </c>
      <c r="X50" s="86">
        <f t="shared" si="188"/>
        <v>0</v>
      </c>
      <c r="Y50" s="86">
        <f t="shared" si="188"/>
        <v>0</v>
      </c>
      <c r="Z50" s="86">
        <f t="shared" si="188"/>
        <v>0</v>
      </c>
      <c r="AA50" s="86">
        <f t="shared" si="188"/>
        <v>0</v>
      </c>
      <c r="AB50" s="86">
        <f t="shared" si="188"/>
        <v>0</v>
      </c>
      <c r="AC50" s="86">
        <f t="shared" si="188"/>
        <v>0</v>
      </c>
      <c r="AD50" s="86">
        <f t="shared" si="188"/>
        <v>0</v>
      </c>
      <c r="AE50" s="86">
        <f t="shared" si="188"/>
        <v>0</v>
      </c>
      <c r="AF50" s="86">
        <f t="shared" si="188"/>
        <v>0</v>
      </c>
      <c r="AG50" s="86">
        <f t="shared" ref="AG50:AH50" si="189">AG105+AG161</f>
        <v>0</v>
      </c>
      <c r="AH50" s="86">
        <f t="shared" si="189"/>
        <v>0</v>
      </c>
      <c r="AI50" s="86">
        <f t="shared" ref="AI50:AJ50" si="190">AI105+AI161</f>
        <v>0</v>
      </c>
      <c r="AJ50" s="86">
        <f t="shared" si="190"/>
        <v>0</v>
      </c>
      <c r="AK50" s="86">
        <f t="shared" ref="AK50:AL50" si="191">AK105+AK161</f>
        <v>0</v>
      </c>
      <c r="AL50" s="86">
        <f t="shared" si="191"/>
        <v>4</v>
      </c>
      <c r="AM50" s="86">
        <f t="shared" si="188"/>
        <v>0</v>
      </c>
      <c r="AN50" s="86">
        <f t="shared" ref="AN50" si="192">AN105+AN161</f>
        <v>0</v>
      </c>
      <c r="AO50" s="125">
        <f t="shared" si="13"/>
        <v>4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3">D106+D162</f>
        <v>0</v>
      </c>
      <c r="E51" s="87">
        <f t="shared" si="193"/>
        <v>0</v>
      </c>
      <c r="F51" s="87">
        <f t="shared" si="193"/>
        <v>0</v>
      </c>
      <c r="G51" s="87">
        <f t="shared" si="193"/>
        <v>0</v>
      </c>
      <c r="H51" s="87">
        <f t="shared" si="193"/>
        <v>0</v>
      </c>
      <c r="I51" s="87">
        <f t="shared" si="193"/>
        <v>0</v>
      </c>
      <c r="J51" s="87">
        <f t="shared" si="193"/>
        <v>0</v>
      </c>
      <c r="K51" s="87">
        <f t="shared" si="193"/>
        <v>0</v>
      </c>
      <c r="L51" s="87">
        <f t="shared" si="193"/>
        <v>0</v>
      </c>
      <c r="M51" s="87">
        <f t="shared" si="193"/>
        <v>0</v>
      </c>
      <c r="N51" s="87">
        <f t="shared" si="193"/>
        <v>0</v>
      </c>
      <c r="O51" s="87">
        <f t="shared" si="193"/>
        <v>0</v>
      </c>
      <c r="P51" s="87">
        <f t="shared" si="193"/>
        <v>0</v>
      </c>
      <c r="Q51" s="87">
        <f t="shared" si="193"/>
        <v>0</v>
      </c>
      <c r="R51" s="87">
        <f t="shared" si="193"/>
        <v>0</v>
      </c>
      <c r="S51" s="87">
        <f t="shared" si="193"/>
        <v>0</v>
      </c>
      <c r="T51" s="87">
        <f t="shared" si="193"/>
        <v>0</v>
      </c>
      <c r="U51" s="87">
        <f t="shared" si="193"/>
        <v>0</v>
      </c>
      <c r="V51" s="87">
        <f t="shared" si="193"/>
        <v>0</v>
      </c>
      <c r="W51" s="87">
        <f t="shared" si="193"/>
        <v>0</v>
      </c>
      <c r="X51" s="87">
        <f t="shared" si="193"/>
        <v>0</v>
      </c>
      <c r="Y51" s="87">
        <f t="shared" si="193"/>
        <v>0</v>
      </c>
      <c r="Z51" s="87">
        <f t="shared" si="193"/>
        <v>0</v>
      </c>
      <c r="AA51" s="87">
        <f t="shared" si="193"/>
        <v>0</v>
      </c>
      <c r="AB51" s="87">
        <f t="shared" si="193"/>
        <v>0</v>
      </c>
      <c r="AC51" s="87">
        <f t="shared" si="193"/>
        <v>0</v>
      </c>
      <c r="AD51" s="87">
        <f t="shared" si="193"/>
        <v>0</v>
      </c>
      <c r="AE51" s="87">
        <f t="shared" si="193"/>
        <v>0</v>
      </c>
      <c r="AF51" s="87">
        <f t="shared" si="193"/>
        <v>0</v>
      </c>
      <c r="AG51" s="87">
        <f t="shared" ref="AG51:AH51" si="194">AG106+AG162</f>
        <v>0</v>
      </c>
      <c r="AH51" s="87">
        <f t="shared" si="194"/>
        <v>0</v>
      </c>
      <c r="AI51" s="87">
        <f t="shared" ref="AI51:AJ51" si="195">AI106+AI162</f>
        <v>0</v>
      </c>
      <c r="AJ51" s="87">
        <f t="shared" si="195"/>
        <v>0</v>
      </c>
      <c r="AK51" s="87">
        <f t="shared" ref="AK51:AL51" si="196">AK106+AK162</f>
        <v>0</v>
      </c>
      <c r="AL51" s="87">
        <f t="shared" si="196"/>
        <v>12311.86</v>
      </c>
      <c r="AM51" s="87">
        <f t="shared" si="193"/>
        <v>0</v>
      </c>
      <c r="AN51" s="87">
        <f t="shared" ref="AN51" si="197">AN106+AN162</f>
        <v>0</v>
      </c>
      <c r="AO51" s="126">
        <f t="shared" si="13"/>
        <v>12311.86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8">D107+D162</f>
        <v>0</v>
      </c>
      <c r="E52" s="59">
        <f t="shared" si="198"/>
        <v>0</v>
      </c>
      <c r="F52" s="59">
        <f t="shared" si="198"/>
        <v>0</v>
      </c>
      <c r="G52" s="59">
        <f t="shared" si="198"/>
        <v>0</v>
      </c>
      <c r="H52" s="59">
        <f t="shared" si="198"/>
        <v>0</v>
      </c>
      <c r="I52" s="59">
        <f t="shared" si="198"/>
        <v>0</v>
      </c>
      <c r="J52" s="59">
        <f t="shared" si="198"/>
        <v>0</v>
      </c>
      <c r="K52" s="59">
        <f t="shared" si="198"/>
        <v>0</v>
      </c>
      <c r="L52" s="59">
        <f t="shared" si="198"/>
        <v>0</v>
      </c>
      <c r="M52" s="59">
        <f t="shared" si="198"/>
        <v>0</v>
      </c>
      <c r="N52" s="59">
        <f t="shared" si="198"/>
        <v>0</v>
      </c>
      <c r="O52" s="59">
        <f t="shared" si="198"/>
        <v>0</v>
      </c>
      <c r="P52" s="59">
        <f t="shared" si="198"/>
        <v>0</v>
      </c>
      <c r="Q52" s="59">
        <f t="shared" si="198"/>
        <v>0</v>
      </c>
      <c r="R52" s="59">
        <f t="shared" si="198"/>
        <v>0</v>
      </c>
      <c r="S52" s="59">
        <f t="shared" si="198"/>
        <v>0</v>
      </c>
      <c r="T52" s="59">
        <f t="shared" si="198"/>
        <v>0</v>
      </c>
      <c r="U52" s="59">
        <f t="shared" si="198"/>
        <v>0</v>
      </c>
      <c r="V52" s="59">
        <f t="shared" si="198"/>
        <v>0</v>
      </c>
      <c r="W52" s="59">
        <f t="shared" si="198"/>
        <v>0</v>
      </c>
      <c r="X52" s="14">
        <f t="shared" si="198"/>
        <v>0</v>
      </c>
      <c r="Y52" s="14">
        <f t="shared" si="198"/>
        <v>0</v>
      </c>
      <c r="Z52" s="14">
        <f t="shared" si="198"/>
        <v>0</v>
      </c>
      <c r="AA52" s="14">
        <f t="shared" si="198"/>
        <v>0</v>
      </c>
      <c r="AB52" s="14">
        <f t="shared" si="198"/>
        <v>62</v>
      </c>
      <c r="AC52" s="14">
        <f t="shared" si="198"/>
        <v>35</v>
      </c>
      <c r="AD52" s="14">
        <f t="shared" si="198"/>
        <v>119</v>
      </c>
      <c r="AE52" s="14">
        <f t="shared" si="198"/>
        <v>352</v>
      </c>
      <c r="AF52" s="14">
        <f t="shared" si="198"/>
        <v>246</v>
      </c>
      <c r="AG52" s="14">
        <f t="shared" ref="AG52:AH52" si="199">AG107+AG162</f>
        <v>290</v>
      </c>
      <c r="AH52" s="14">
        <f t="shared" si="199"/>
        <v>315</v>
      </c>
      <c r="AI52" s="14">
        <v>279</v>
      </c>
      <c r="AJ52" s="14">
        <f t="shared" ref="AJ52:AK52" si="200">AJ107+AJ162</f>
        <v>379</v>
      </c>
      <c r="AK52" s="14">
        <f t="shared" si="200"/>
        <v>359</v>
      </c>
      <c r="AL52" s="14">
        <f t="shared" ref="AL52" si="201">AL107+AL162</f>
        <v>367</v>
      </c>
      <c r="AM52" s="14">
        <f t="shared" si="198"/>
        <v>289</v>
      </c>
      <c r="AN52" s="14">
        <f t="shared" ref="AN52" si="202">AN107+AN162</f>
        <v>0</v>
      </c>
      <c r="AO52" s="122">
        <f t="shared" si="13"/>
        <v>3092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3">D108+D163</f>
        <v>0</v>
      </c>
      <c r="E53" s="60">
        <f t="shared" si="203"/>
        <v>0</v>
      </c>
      <c r="F53" s="60">
        <f t="shared" si="203"/>
        <v>0</v>
      </c>
      <c r="G53" s="60">
        <f t="shared" si="203"/>
        <v>0</v>
      </c>
      <c r="H53" s="60">
        <f t="shared" si="203"/>
        <v>0</v>
      </c>
      <c r="I53" s="60">
        <f t="shared" si="203"/>
        <v>0</v>
      </c>
      <c r="J53" s="60">
        <f t="shared" si="203"/>
        <v>0</v>
      </c>
      <c r="K53" s="60">
        <f t="shared" si="203"/>
        <v>0</v>
      </c>
      <c r="L53" s="60">
        <f t="shared" si="203"/>
        <v>0</v>
      </c>
      <c r="M53" s="60">
        <f t="shared" si="203"/>
        <v>0</v>
      </c>
      <c r="N53" s="60">
        <f t="shared" si="203"/>
        <v>0</v>
      </c>
      <c r="O53" s="60">
        <f t="shared" si="203"/>
        <v>0</v>
      </c>
      <c r="P53" s="60">
        <f t="shared" si="203"/>
        <v>0</v>
      </c>
      <c r="Q53" s="60">
        <f t="shared" si="203"/>
        <v>0</v>
      </c>
      <c r="R53" s="60">
        <f t="shared" si="203"/>
        <v>0</v>
      </c>
      <c r="S53" s="60">
        <f t="shared" si="203"/>
        <v>0</v>
      </c>
      <c r="T53" s="60">
        <f t="shared" si="203"/>
        <v>0</v>
      </c>
      <c r="U53" s="60">
        <f t="shared" si="203"/>
        <v>0</v>
      </c>
      <c r="V53" s="60">
        <f t="shared" si="203"/>
        <v>0</v>
      </c>
      <c r="W53" s="60">
        <f t="shared" si="203"/>
        <v>0</v>
      </c>
      <c r="X53" s="15">
        <f t="shared" si="203"/>
        <v>0</v>
      </c>
      <c r="Y53" s="15">
        <f t="shared" si="203"/>
        <v>0</v>
      </c>
      <c r="Z53" s="15">
        <f t="shared" si="203"/>
        <v>0</v>
      </c>
      <c r="AA53" s="15">
        <f t="shared" si="203"/>
        <v>0</v>
      </c>
      <c r="AB53" s="15">
        <f t="shared" si="203"/>
        <v>10416</v>
      </c>
      <c r="AC53" s="15">
        <f t="shared" si="203"/>
        <v>5880</v>
      </c>
      <c r="AD53" s="15">
        <f t="shared" si="203"/>
        <v>20230</v>
      </c>
      <c r="AE53" s="15">
        <f t="shared" si="203"/>
        <v>49599</v>
      </c>
      <c r="AF53" s="15">
        <f t="shared" si="203"/>
        <v>46796</v>
      </c>
      <c r="AG53" s="15">
        <f t="shared" ref="AG53:AH53" si="204">AG108+AG163</f>
        <v>51207.199999999997</v>
      </c>
      <c r="AH53" s="15">
        <f t="shared" si="204"/>
        <v>57993</v>
      </c>
      <c r="AI53" s="15">
        <f t="shared" ref="AI53:AJ53" si="205">AI108+AI163</f>
        <v>60580</v>
      </c>
      <c r="AJ53" s="15">
        <f t="shared" si="205"/>
        <v>72822</v>
      </c>
      <c r="AK53" s="15">
        <f t="shared" ref="AK53:AL53" si="206">AK108+AK163</f>
        <v>66570</v>
      </c>
      <c r="AL53" s="15">
        <f t="shared" si="206"/>
        <v>71178</v>
      </c>
      <c r="AM53" s="15">
        <f t="shared" si="203"/>
        <v>55426</v>
      </c>
      <c r="AN53" s="15">
        <f t="shared" ref="AN53" si="207">AN108+AN163</f>
        <v>0</v>
      </c>
      <c r="AO53" s="123">
        <f t="shared" si="13"/>
        <v>568697.19999999995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8">E109+E164</f>
        <v>0</v>
      </c>
      <c r="F54" s="59">
        <f t="shared" si="208"/>
        <v>0</v>
      </c>
      <c r="G54" s="59">
        <f t="shared" si="208"/>
        <v>0</v>
      </c>
      <c r="H54" s="59">
        <f t="shared" si="208"/>
        <v>0</v>
      </c>
      <c r="I54" s="59">
        <f t="shared" si="208"/>
        <v>0</v>
      </c>
      <c r="J54" s="59">
        <f t="shared" si="208"/>
        <v>0</v>
      </c>
      <c r="K54" s="59">
        <f t="shared" si="208"/>
        <v>0</v>
      </c>
      <c r="L54" s="59">
        <f t="shared" si="208"/>
        <v>0</v>
      </c>
      <c r="M54" s="59">
        <f t="shared" si="208"/>
        <v>0</v>
      </c>
      <c r="N54" s="59">
        <f t="shared" si="208"/>
        <v>0</v>
      </c>
      <c r="O54" s="59">
        <f t="shared" si="208"/>
        <v>0</v>
      </c>
      <c r="P54" s="59">
        <f t="shared" si="208"/>
        <v>0</v>
      </c>
      <c r="Q54" s="59">
        <f t="shared" si="208"/>
        <v>0</v>
      </c>
      <c r="R54" s="59">
        <f t="shared" si="208"/>
        <v>0</v>
      </c>
      <c r="S54" s="59">
        <f t="shared" si="208"/>
        <v>0</v>
      </c>
      <c r="T54" s="59">
        <f t="shared" si="208"/>
        <v>0</v>
      </c>
      <c r="U54" s="59">
        <f t="shared" si="208"/>
        <v>0</v>
      </c>
      <c r="V54" s="59">
        <f t="shared" si="208"/>
        <v>0</v>
      </c>
      <c r="W54" s="59">
        <f t="shared" si="208"/>
        <v>0</v>
      </c>
      <c r="X54" s="59">
        <f t="shared" si="208"/>
        <v>0</v>
      </c>
      <c r="Y54" s="59">
        <f t="shared" si="208"/>
        <v>0</v>
      </c>
      <c r="Z54" s="59">
        <f t="shared" si="208"/>
        <v>0</v>
      </c>
      <c r="AA54" s="59">
        <f t="shared" si="208"/>
        <v>0</v>
      </c>
      <c r="AB54" s="59">
        <f t="shared" si="208"/>
        <v>0</v>
      </c>
      <c r="AC54" s="59">
        <f t="shared" si="208"/>
        <v>0</v>
      </c>
      <c r="AD54" s="59">
        <f t="shared" si="208"/>
        <v>0</v>
      </c>
      <c r="AE54" s="59">
        <f t="shared" si="208"/>
        <v>0</v>
      </c>
      <c r="AF54" s="59">
        <f t="shared" si="208"/>
        <v>0</v>
      </c>
      <c r="AG54" s="59">
        <f t="shared" si="208"/>
        <v>0</v>
      </c>
      <c r="AH54" s="59">
        <f t="shared" si="208"/>
        <v>449</v>
      </c>
      <c r="AI54" s="59">
        <f t="shared" si="208"/>
        <v>293</v>
      </c>
      <c r="AJ54" s="59">
        <f t="shared" si="208"/>
        <v>0</v>
      </c>
      <c r="AK54" s="59">
        <f t="shared" ref="AK54:AL54" si="209">AK109+AK164</f>
        <v>0</v>
      </c>
      <c r="AL54" s="59">
        <f t="shared" si="209"/>
        <v>0</v>
      </c>
      <c r="AM54" s="59">
        <f t="shared" si="208"/>
        <v>0</v>
      </c>
      <c r="AN54" s="59">
        <f t="shared" ref="AN54" si="210">AN109+AN164</f>
        <v>0</v>
      </c>
      <c r="AO54" s="122">
        <f t="shared" si="13"/>
        <v>742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11">E110+E165</f>
        <v>0</v>
      </c>
      <c r="F55" s="60">
        <f t="shared" si="211"/>
        <v>0</v>
      </c>
      <c r="G55" s="60">
        <f t="shared" si="211"/>
        <v>0</v>
      </c>
      <c r="H55" s="60">
        <f t="shared" si="211"/>
        <v>0</v>
      </c>
      <c r="I55" s="60">
        <f t="shared" si="211"/>
        <v>0</v>
      </c>
      <c r="J55" s="60">
        <f t="shared" si="211"/>
        <v>0</v>
      </c>
      <c r="K55" s="60">
        <f t="shared" si="211"/>
        <v>0</v>
      </c>
      <c r="L55" s="60">
        <f t="shared" si="211"/>
        <v>0</v>
      </c>
      <c r="M55" s="60">
        <f t="shared" si="211"/>
        <v>0</v>
      </c>
      <c r="N55" s="60">
        <f t="shared" si="211"/>
        <v>0</v>
      </c>
      <c r="O55" s="60">
        <f t="shared" si="211"/>
        <v>0</v>
      </c>
      <c r="P55" s="60">
        <f t="shared" si="211"/>
        <v>0</v>
      </c>
      <c r="Q55" s="60">
        <f t="shared" si="211"/>
        <v>0</v>
      </c>
      <c r="R55" s="60">
        <f t="shared" si="211"/>
        <v>0</v>
      </c>
      <c r="S55" s="60">
        <f t="shared" si="211"/>
        <v>0</v>
      </c>
      <c r="T55" s="60">
        <f t="shared" si="211"/>
        <v>0</v>
      </c>
      <c r="U55" s="60">
        <f t="shared" si="211"/>
        <v>0</v>
      </c>
      <c r="V55" s="60">
        <f t="shared" si="211"/>
        <v>0</v>
      </c>
      <c r="W55" s="60">
        <f t="shared" si="211"/>
        <v>0</v>
      </c>
      <c r="X55" s="60">
        <f t="shared" si="211"/>
        <v>0</v>
      </c>
      <c r="Y55" s="60">
        <f t="shared" si="211"/>
        <v>0</v>
      </c>
      <c r="Z55" s="60">
        <f t="shared" si="211"/>
        <v>0</v>
      </c>
      <c r="AA55" s="60">
        <f t="shared" si="211"/>
        <v>0</v>
      </c>
      <c r="AB55" s="60">
        <f t="shared" si="211"/>
        <v>0</v>
      </c>
      <c r="AC55" s="60">
        <f t="shared" si="211"/>
        <v>0</v>
      </c>
      <c r="AD55" s="60">
        <f t="shared" si="211"/>
        <v>0</v>
      </c>
      <c r="AE55" s="60">
        <f t="shared" si="211"/>
        <v>0</v>
      </c>
      <c r="AF55" s="60">
        <f t="shared" si="211"/>
        <v>0</v>
      </c>
      <c r="AG55" s="60">
        <f t="shared" si="211"/>
        <v>0</v>
      </c>
      <c r="AH55" s="60">
        <f t="shared" si="211"/>
        <v>9496.15</v>
      </c>
      <c r="AI55" s="60">
        <f t="shared" si="211"/>
        <v>6044.1897473409081</v>
      </c>
      <c r="AJ55" s="60">
        <f t="shared" si="211"/>
        <v>0</v>
      </c>
      <c r="AK55" s="60">
        <f t="shared" ref="AK55:AL55" si="212">AK110+AK165</f>
        <v>0</v>
      </c>
      <c r="AL55" s="60">
        <f t="shared" si="212"/>
        <v>0</v>
      </c>
      <c r="AM55" s="60">
        <f t="shared" si="211"/>
        <v>0</v>
      </c>
      <c r="AN55" s="60">
        <f t="shared" ref="AN55" si="213">AN110+AN165</f>
        <v>0</v>
      </c>
      <c r="AO55" s="123">
        <f t="shared" si="13"/>
        <v>15540.339747340908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214">E67+E69+E71+E73+E75+E77+E79+E81+E83+E85+E87+E89+E91+E93+E95+E97+E99+E101+E103+E105+E107+E109</f>
        <v>0</v>
      </c>
      <c r="F64" s="50">
        <f t="shared" si="214"/>
        <v>0</v>
      </c>
      <c r="G64" s="50">
        <f t="shared" si="214"/>
        <v>0</v>
      </c>
      <c r="H64" s="50">
        <f t="shared" si="214"/>
        <v>0</v>
      </c>
      <c r="I64" s="50">
        <f t="shared" si="214"/>
        <v>0</v>
      </c>
      <c r="J64" s="50">
        <f t="shared" si="214"/>
        <v>0</v>
      </c>
      <c r="K64" s="50">
        <f t="shared" si="214"/>
        <v>0</v>
      </c>
      <c r="L64" s="50">
        <f t="shared" si="214"/>
        <v>0</v>
      </c>
      <c r="M64" s="50">
        <f t="shared" si="214"/>
        <v>0</v>
      </c>
      <c r="N64" s="50">
        <f t="shared" si="214"/>
        <v>0</v>
      </c>
      <c r="O64" s="50">
        <f t="shared" si="214"/>
        <v>0</v>
      </c>
      <c r="P64" s="50">
        <f t="shared" si="214"/>
        <v>0</v>
      </c>
      <c r="Q64" s="50">
        <f t="shared" si="214"/>
        <v>0</v>
      </c>
      <c r="R64" s="50">
        <f t="shared" si="214"/>
        <v>0</v>
      </c>
      <c r="S64" s="50">
        <f t="shared" si="214"/>
        <v>0</v>
      </c>
      <c r="T64" s="50">
        <f t="shared" si="214"/>
        <v>0</v>
      </c>
      <c r="U64" s="50">
        <f t="shared" si="214"/>
        <v>0</v>
      </c>
      <c r="V64" s="50">
        <f t="shared" si="214"/>
        <v>1604</v>
      </c>
      <c r="W64" s="50">
        <f t="shared" si="214"/>
        <v>2015</v>
      </c>
      <c r="X64" s="50">
        <f t="shared" si="214"/>
        <v>1698</v>
      </c>
      <c r="Y64" s="50">
        <f t="shared" si="214"/>
        <v>1792</v>
      </c>
      <c r="Z64" s="50">
        <f t="shared" si="214"/>
        <v>1393</v>
      </c>
      <c r="AA64" s="50">
        <f t="shared" si="214"/>
        <v>1948</v>
      </c>
      <c r="AB64" s="50">
        <f t="shared" si="214"/>
        <v>1299</v>
      </c>
      <c r="AC64" s="50">
        <f t="shared" si="214"/>
        <v>2657</v>
      </c>
      <c r="AD64" s="50">
        <f t="shared" si="214"/>
        <v>2830</v>
      </c>
      <c r="AE64" s="50">
        <f t="shared" si="214"/>
        <v>3468</v>
      </c>
      <c r="AF64" s="50">
        <f t="shared" si="214"/>
        <v>2724</v>
      </c>
      <c r="AG64" s="50">
        <f t="shared" si="214"/>
        <v>3149</v>
      </c>
      <c r="AH64" s="50">
        <f t="shared" si="214"/>
        <v>4248</v>
      </c>
      <c r="AI64" s="50">
        <f t="shared" si="214"/>
        <v>3553</v>
      </c>
      <c r="AJ64" s="50">
        <f t="shared" si="214"/>
        <v>2680</v>
      </c>
      <c r="AK64" s="50">
        <f t="shared" ref="AK64:AL64" si="215">AK67+AK69+AK71+AK73+AK75+AK77+AK79+AK81+AK83+AK85+AK87+AK89+AK91+AK93+AK95+AK97+AK99+AK101+AK103+AK105+AK107+AK109</f>
        <v>2424</v>
      </c>
      <c r="AL64" s="50">
        <f t="shared" si="215"/>
        <v>3427</v>
      </c>
      <c r="AM64" s="50">
        <f t="shared" si="214"/>
        <v>1456</v>
      </c>
      <c r="AN64" s="116">
        <f t="shared" ref="AN64" si="216">AN67+AN69+AN71+AN73+AN75+AN77+AN79+AN81+AN83+AN85+AN87+AN89+AN91+AN93+AN95+AN97+AN99+AN101+AN103+AN105+AN107+AN109</f>
        <v>0</v>
      </c>
      <c r="AO64" s="31">
        <f>SUM(D64:AN64)</f>
        <v>44365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217">E68+E70+E72+E74+E76+E78+E80+E82+E84+E86+E88+E90+E92+E94+E96+E98+E100+E102+E104+E106+E108+E110</f>
        <v>0</v>
      </c>
      <c r="F65" s="51">
        <f t="shared" si="217"/>
        <v>0</v>
      </c>
      <c r="G65" s="51">
        <f t="shared" si="217"/>
        <v>0</v>
      </c>
      <c r="H65" s="51">
        <f t="shared" si="217"/>
        <v>0</v>
      </c>
      <c r="I65" s="51">
        <f t="shared" si="217"/>
        <v>0</v>
      </c>
      <c r="J65" s="51">
        <f t="shared" si="217"/>
        <v>0</v>
      </c>
      <c r="K65" s="51">
        <f t="shared" si="217"/>
        <v>0</v>
      </c>
      <c r="L65" s="51">
        <f t="shared" si="217"/>
        <v>0</v>
      </c>
      <c r="M65" s="51">
        <f t="shared" si="217"/>
        <v>0</v>
      </c>
      <c r="N65" s="51">
        <f t="shared" si="217"/>
        <v>0</v>
      </c>
      <c r="O65" s="51">
        <f t="shared" si="217"/>
        <v>0</v>
      </c>
      <c r="P65" s="51">
        <f t="shared" si="217"/>
        <v>0</v>
      </c>
      <c r="Q65" s="51">
        <f t="shared" si="217"/>
        <v>0</v>
      </c>
      <c r="R65" s="51">
        <f t="shared" si="217"/>
        <v>0</v>
      </c>
      <c r="S65" s="51">
        <f t="shared" si="217"/>
        <v>0</v>
      </c>
      <c r="T65" s="51">
        <f t="shared" si="217"/>
        <v>0</v>
      </c>
      <c r="U65" s="51">
        <f t="shared" si="217"/>
        <v>0</v>
      </c>
      <c r="V65" s="51">
        <f t="shared" si="217"/>
        <v>587366.5</v>
      </c>
      <c r="W65" s="51">
        <f t="shared" si="217"/>
        <v>620098.34</v>
      </c>
      <c r="X65" s="51">
        <f t="shared" si="217"/>
        <v>857454.3</v>
      </c>
      <c r="Y65" s="51">
        <f t="shared" si="217"/>
        <v>501289</v>
      </c>
      <c r="Z65" s="51">
        <f t="shared" si="217"/>
        <v>444361.26909999998</v>
      </c>
      <c r="AA65" s="51">
        <f t="shared" si="217"/>
        <v>404006.76</v>
      </c>
      <c r="AB65" s="51">
        <f t="shared" si="217"/>
        <v>601850.97399999993</v>
      </c>
      <c r="AC65" s="51">
        <f t="shared" si="217"/>
        <v>823617.32260000007</v>
      </c>
      <c r="AD65" s="51">
        <f t="shared" si="217"/>
        <v>1478690.8250000002</v>
      </c>
      <c r="AE65" s="51">
        <f t="shared" si="217"/>
        <v>1936804.8900000001</v>
      </c>
      <c r="AF65" s="51">
        <f t="shared" si="217"/>
        <v>1542697.0526000003</v>
      </c>
      <c r="AG65" s="51">
        <f t="shared" si="217"/>
        <v>2242187.855</v>
      </c>
      <c r="AH65" s="51">
        <f t="shared" si="217"/>
        <v>2137546.446</v>
      </c>
      <c r="AI65" s="51">
        <f t="shared" si="217"/>
        <v>2070881.9417473408</v>
      </c>
      <c r="AJ65" s="51">
        <f t="shared" si="217"/>
        <v>2778595.8620000002</v>
      </c>
      <c r="AK65" s="51">
        <f t="shared" ref="AK65:AL65" si="218">AK68+AK70+AK72+AK74+AK76+AK78+AK80+AK82+AK84+AK86+AK88+AK90+AK92+AK94+AK96+AK98+AK100+AK102+AK104+AK106+AK108+AK110</f>
        <v>3766901.7499999995</v>
      </c>
      <c r="AL65" s="51">
        <f t="shared" si="218"/>
        <v>3127256.28</v>
      </c>
      <c r="AM65" s="51">
        <f t="shared" si="217"/>
        <v>1084724.78</v>
      </c>
      <c r="AN65" s="51">
        <f t="shared" ref="AN65" si="219">AN68+AN70+AN72+AN74+AN76+AN78+AN80+AN82+AN84+AN86+AN88+AN90+AN92+AN94+AN96+AN98+AN100+AN102+AN104+AN106+AN108+AN110</f>
        <v>0</v>
      </c>
      <c r="AO65" s="33">
        <f>SUM(D65:AN65)</f>
        <v>27006332.148047347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2026'!D9</f>
        <v>0</v>
      </c>
      <c r="AO67" s="122">
        <f t="shared" ref="AO67:AO110" si="220">SUM(D67:AN67)</f>
        <v>0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2026'!D10</f>
        <v>0</v>
      </c>
      <c r="AO68" s="123">
        <f t="shared" si="220"/>
        <v>0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2026'!D11</f>
        <v>0</v>
      </c>
      <c r="AO69" s="122">
        <f t="shared" si="220"/>
        <v>0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2026'!D12</f>
        <v>0</v>
      </c>
      <c r="AO70" s="123">
        <f t="shared" si="220"/>
        <v>0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2026'!D13</f>
        <v>0</v>
      </c>
      <c r="AO71" s="122">
        <f t="shared" si="220"/>
        <v>0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2026'!D14</f>
        <v>0</v>
      </c>
      <c r="AO72" s="123">
        <f t="shared" si="220"/>
        <v>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2026'!D15</f>
        <v>0</v>
      </c>
      <c r="AO73" s="122">
        <f t="shared" si="220"/>
        <v>3857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2026'!D16</f>
        <v>0</v>
      </c>
      <c r="AO74" s="123">
        <f t="shared" si="220"/>
        <v>2149051.5790999997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v>1254</v>
      </c>
      <c r="AM75" s="14">
        <v>419</v>
      </c>
      <c r="AN75" s="14">
        <f>'Ingreso de Datos 2026'!D17</f>
        <v>0</v>
      </c>
      <c r="AO75" s="122">
        <f t="shared" si="220"/>
        <v>10747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3513698.0999999996</v>
      </c>
      <c r="AL76" s="15">
        <v>2508972.5299999998</v>
      </c>
      <c r="AM76" s="15">
        <v>827164.11</v>
      </c>
      <c r="AN76" s="15">
        <f>'Ingreso de Datos 2026'!D18</f>
        <v>0</v>
      </c>
      <c r="AO76" s="123">
        <f t="shared" si="220"/>
        <v>18127159.359200001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f>'Ingreso de Datos 2026'!D19</f>
        <v>0</v>
      </c>
      <c r="AO77" s="122">
        <f t="shared" si="220"/>
        <v>34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v>0</v>
      </c>
      <c r="AM78" s="18">
        <v>78</v>
      </c>
      <c r="AN78" s="18">
        <f>'Ingreso de Datos 2026'!D20</f>
        <v>0</v>
      </c>
      <c r="AO78" s="123">
        <f t="shared" si="220"/>
        <v>27656.32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2026'!D21</f>
        <v>0</v>
      </c>
      <c r="AO79" s="122">
        <f t="shared" si="220"/>
        <v>0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2026'!D22</f>
        <v>0</v>
      </c>
      <c r="AO80" s="123">
        <f t="shared" si="220"/>
        <v>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2026'!D23</f>
        <v>0</v>
      </c>
      <c r="AO81" s="122">
        <f t="shared" si="220"/>
        <v>0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2026'!D24</f>
        <v>0</v>
      </c>
      <c r="AO82" s="123">
        <f t="shared" si="220"/>
        <v>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f>'Ingreso de Datos 2026'!D25</f>
        <v>0</v>
      </c>
      <c r="AO83" s="122">
        <f t="shared" si="220"/>
        <v>29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f>'Ingreso de Datos 2026'!D26</f>
        <v>0</v>
      </c>
      <c r="AO84" s="123">
        <f t="shared" si="220"/>
        <v>3809.94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2026'!D27</f>
        <v>0</v>
      </c>
      <c r="AO85" s="122">
        <f t="shared" si="220"/>
        <v>607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2026'!D28</f>
        <v>0</v>
      </c>
      <c r="AO86" s="123">
        <f t="shared" si="220"/>
        <v>100025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2026'!D29</f>
        <v>0</v>
      </c>
      <c r="AO87" s="122">
        <f t="shared" si="220"/>
        <v>280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2026'!D30</f>
        <v>0</v>
      </c>
      <c r="AO88" s="123">
        <f t="shared" si="220"/>
        <v>106400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v>268</v>
      </c>
      <c r="AM89" s="14">
        <v>138</v>
      </c>
      <c r="AN89" s="14">
        <f>'Ingreso de Datos 2026'!D31</f>
        <v>0</v>
      </c>
      <c r="AO89" s="122">
        <f t="shared" si="220"/>
        <v>3688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v>115680</v>
      </c>
      <c r="AM90" s="15">
        <v>60850</v>
      </c>
      <c r="AN90" s="15">
        <f>'Ingreso de Datos 2026'!D32</f>
        <v>0</v>
      </c>
      <c r="AO90" s="123">
        <f t="shared" si="220"/>
        <v>1333930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2026'!D33</f>
        <v>0</v>
      </c>
      <c r="AO91" s="122">
        <f t="shared" si="220"/>
        <v>656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2026'!D34</f>
        <v>0</v>
      </c>
      <c r="AO92" s="123">
        <f t="shared" si="220"/>
        <v>272896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v>384</v>
      </c>
      <c r="AM93" s="14">
        <v>0</v>
      </c>
      <c r="AN93" s="14">
        <f>'Ingreso de Datos 2026'!D35</f>
        <v>0</v>
      </c>
      <c r="AO93" s="122">
        <f t="shared" si="220"/>
        <v>4747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v>233856</v>
      </c>
      <c r="AM94" s="15">
        <v>0</v>
      </c>
      <c r="AN94" s="15">
        <f>'Ingreso de Datos 2026'!D36</f>
        <v>0</v>
      </c>
      <c r="AO94" s="123">
        <f t="shared" si="220"/>
        <v>2303970.7999999998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v>0</v>
      </c>
      <c r="AM95" s="14">
        <v>0</v>
      </c>
      <c r="AN95" s="14">
        <f>'Ingreso de Datos 2026'!D37</f>
        <v>0</v>
      </c>
      <c r="AO95" s="122">
        <f t="shared" si="220"/>
        <v>12880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v>0</v>
      </c>
      <c r="AM96" s="15">
        <v>0</v>
      </c>
      <c r="AN96" s="15">
        <f>'Ingreso de Datos 2026'!D38</f>
        <v>0</v>
      </c>
      <c r="AO96" s="123">
        <f t="shared" si="220"/>
        <v>1317919.1000000001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2026'!D39</f>
        <v>0</v>
      </c>
      <c r="AO97" s="122">
        <f t="shared" si="220"/>
        <v>0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2026'!D40</f>
        <v>0</v>
      </c>
      <c r="AO98" s="123">
        <f t="shared" si="220"/>
        <v>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2026'!D41</f>
        <v>0</v>
      </c>
      <c r="AO99" s="122">
        <f t="shared" si="220"/>
        <v>0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2026'!D42</f>
        <v>0</v>
      </c>
      <c r="AO100" s="123">
        <f t="shared" si="220"/>
        <v>0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2026'!D43</f>
        <v>0</v>
      </c>
      <c r="AO101" s="122">
        <f t="shared" si="220"/>
        <v>11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2026'!D44</f>
        <v>0</v>
      </c>
      <c r="AO102" s="123">
        <f t="shared" si="220"/>
        <v>610.5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v>1150</v>
      </c>
      <c r="AM103" s="14">
        <v>610</v>
      </c>
      <c r="AN103" s="14">
        <f>'Ingreso de Datos 2026'!D45</f>
        <v>0</v>
      </c>
      <c r="AO103" s="125">
        <f t="shared" si="220"/>
        <v>2991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v>185257.89</v>
      </c>
      <c r="AM104" s="15">
        <v>141206.67000000001</v>
      </c>
      <c r="AN104" s="15">
        <f>'Ingreso de Datos 2026'!D46</f>
        <v>0</v>
      </c>
      <c r="AO104" s="126">
        <f t="shared" si="220"/>
        <v>666354.15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6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4</v>
      </c>
      <c r="AM105" s="59">
        <v>0</v>
      </c>
      <c r="AN105" s="59">
        <f>'Ingreso de Datos 2026'!D47</f>
        <v>0</v>
      </c>
      <c r="AO105" s="125">
        <f t="shared" si="220"/>
        <v>4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7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12311.86</v>
      </c>
      <c r="AM106" s="60">
        <v>0</v>
      </c>
      <c r="AN106" s="60">
        <f>'Ingreso de Datos 2026'!D48</f>
        <v>0</v>
      </c>
      <c r="AO106" s="126">
        <f t="shared" si="220"/>
        <v>12311.86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v>367</v>
      </c>
      <c r="AM107" s="17">
        <v>289</v>
      </c>
      <c r="AN107" s="17">
        <f>'Ingreso de Datos 2026'!D49</f>
        <v>0</v>
      </c>
      <c r="AO107" s="122">
        <f t="shared" si="220"/>
        <v>3092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v>71178</v>
      </c>
      <c r="AM108" s="18">
        <v>55426</v>
      </c>
      <c r="AN108" s="18">
        <f>'Ingreso de Datos 2026'!D50</f>
        <v>0</v>
      </c>
      <c r="AO108" s="123">
        <f t="shared" si="220"/>
        <v>568697.19999999995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2026'!D51</f>
        <v>0</v>
      </c>
      <c r="AO109" s="122">
        <f t="shared" si="220"/>
        <v>742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2026'!D52</f>
        <v>0</v>
      </c>
      <c r="AO110" s="123">
        <f t="shared" si="220"/>
        <v>15540.339747340908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21">E122+E124+E126+E128+E130+E132+E134+E136+E138+E140+E142+E144+E146+E148+E150+E152+E154+E156+E158+E160+E162+E164</f>
        <v>0</v>
      </c>
      <c r="F119" s="50">
        <f t="shared" si="221"/>
        <v>0</v>
      </c>
      <c r="G119" s="50">
        <f t="shared" si="221"/>
        <v>0</v>
      </c>
      <c r="H119" s="50">
        <f t="shared" si="221"/>
        <v>0</v>
      </c>
      <c r="I119" s="50">
        <f t="shared" si="221"/>
        <v>0</v>
      </c>
      <c r="J119" s="50">
        <f t="shared" si="221"/>
        <v>0</v>
      </c>
      <c r="K119" s="50">
        <f t="shared" si="221"/>
        <v>0</v>
      </c>
      <c r="L119" s="50">
        <f t="shared" si="221"/>
        <v>0</v>
      </c>
      <c r="M119" s="50">
        <f t="shared" si="221"/>
        <v>0</v>
      </c>
      <c r="N119" s="50">
        <f t="shared" si="221"/>
        <v>0</v>
      </c>
      <c r="O119" s="50">
        <f t="shared" si="221"/>
        <v>0</v>
      </c>
      <c r="P119" s="50">
        <f t="shared" si="221"/>
        <v>0</v>
      </c>
      <c r="Q119" s="50">
        <f t="shared" si="221"/>
        <v>0</v>
      </c>
      <c r="R119" s="50">
        <f t="shared" si="221"/>
        <v>0</v>
      </c>
      <c r="S119" s="50">
        <f t="shared" si="221"/>
        <v>0</v>
      </c>
      <c r="T119" s="50">
        <f t="shared" si="221"/>
        <v>0</v>
      </c>
      <c r="U119" s="50">
        <f t="shared" si="221"/>
        <v>0</v>
      </c>
      <c r="V119" s="50">
        <f t="shared" si="221"/>
        <v>0</v>
      </c>
      <c r="W119" s="50">
        <f t="shared" si="221"/>
        <v>0</v>
      </c>
      <c r="X119" s="50">
        <f t="shared" si="221"/>
        <v>0</v>
      </c>
      <c r="Y119" s="50">
        <f t="shared" si="221"/>
        <v>0</v>
      </c>
      <c r="Z119" s="50">
        <f t="shared" si="221"/>
        <v>0</v>
      </c>
      <c r="AA119" s="50">
        <f t="shared" si="221"/>
        <v>0</v>
      </c>
      <c r="AB119" s="50">
        <f t="shared" si="221"/>
        <v>1668</v>
      </c>
      <c r="AC119" s="50">
        <f t="shared" si="221"/>
        <v>309</v>
      </c>
      <c r="AD119" s="50">
        <f t="shared" si="221"/>
        <v>3</v>
      </c>
      <c r="AE119" s="50">
        <f t="shared" si="221"/>
        <v>0</v>
      </c>
      <c r="AF119" s="50">
        <f t="shared" si="221"/>
        <v>0</v>
      </c>
      <c r="AG119" s="50">
        <f t="shared" si="221"/>
        <v>0</v>
      </c>
      <c r="AH119" s="50">
        <f t="shared" si="221"/>
        <v>0</v>
      </c>
      <c r="AI119" s="50">
        <f t="shared" si="221"/>
        <v>0</v>
      </c>
      <c r="AJ119" s="50">
        <f t="shared" si="221"/>
        <v>0</v>
      </c>
      <c r="AK119" s="50">
        <f t="shared" ref="AK119:AL119" si="222">AK122+AK124+AK126+AK128+AK130+AK132+AK134+AK136+AK138+AK140+AK142+AK144+AK146+AK148+AK150+AK152+AK154+AK156+AK158+AK160+AK162+AK164</f>
        <v>0</v>
      </c>
      <c r="AL119" s="50">
        <f t="shared" si="222"/>
        <v>0</v>
      </c>
      <c r="AM119" s="50">
        <f t="shared" si="221"/>
        <v>0</v>
      </c>
      <c r="AN119" s="50">
        <f t="shared" ref="AN119" si="223">AN122+AN124+AN126+AN128+AN130+AN132+AN134+AN136+AN138+AN140+AN142+AN144+AN146+AN148+AN150+AN152+AN154+AN156+AN158+AN160+AN162+AN164</f>
        <v>0</v>
      </c>
      <c r="AO119" s="31">
        <f>SUM(D119:AN119)</f>
        <v>1980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4">E123+E125+E127+E129+E131+E133+E135+E137+E139+E141+E143+E145+E147+E149+E151+E153+E155+E157+E159+E161+E163+E165</f>
        <v>0</v>
      </c>
      <c r="F120" s="51">
        <f t="shared" si="224"/>
        <v>0</v>
      </c>
      <c r="G120" s="51">
        <f t="shared" si="224"/>
        <v>0</v>
      </c>
      <c r="H120" s="51">
        <f t="shared" si="224"/>
        <v>0</v>
      </c>
      <c r="I120" s="51">
        <f t="shared" si="224"/>
        <v>0</v>
      </c>
      <c r="J120" s="51">
        <f t="shared" si="224"/>
        <v>0</v>
      </c>
      <c r="K120" s="51">
        <f t="shared" si="224"/>
        <v>0</v>
      </c>
      <c r="L120" s="51">
        <f t="shared" si="224"/>
        <v>0</v>
      </c>
      <c r="M120" s="51">
        <f t="shared" si="224"/>
        <v>0</v>
      </c>
      <c r="N120" s="51">
        <f t="shared" si="224"/>
        <v>0</v>
      </c>
      <c r="O120" s="51">
        <f t="shared" si="224"/>
        <v>0</v>
      </c>
      <c r="P120" s="51">
        <f t="shared" si="224"/>
        <v>0</v>
      </c>
      <c r="Q120" s="51">
        <f t="shared" si="224"/>
        <v>0</v>
      </c>
      <c r="R120" s="51">
        <f t="shared" si="224"/>
        <v>0</v>
      </c>
      <c r="S120" s="51">
        <f t="shared" si="224"/>
        <v>0</v>
      </c>
      <c r="T120" s="51">
        <f t="shared" si="224"/>
        <v>0</v>
      </c>
      <c r="U120" s="51">
        <f t="shared" si="224"/>
        <v>0</v>
      </c>
      <c r="V120" s="51">
        <f t="shared" si="224"/>
        <v>0</v>
      </c>
      <c r="W120" s="51">
        <f t="shared" si="224"/>
        <v>0</v>
      </c>
      <c r="X120" s="51">
        <f t="shared" si="224"/>
        <v>0</v>
      </c>
      <c r="Y120" s="51">
        <f t="shared" si="224"/>
        <v>0</v>
      </c>
      <c r="Z120" s="51">
        <f t="shared" si="224"/>
        <v>0</v>
      </c>
      <c r="AA120" s="51">
        <f t="shared" si="224"/>
        <v>0</v>
      </c>
      <c r="AB120" s="51">
        <f t="shared" si="224"/>
        <v>717955.61</v>
      </c>
      <c r="AC120" s="51">
        <f t="shared" si="224"/>
        <v>314881.59999999998</v>
      </c>
      <c r="AD120" s="51">
        <f t="shared" si="224"/>
        <v>129566.62000000001</v>
      </c>
      <c r="AE120" s="51">
        <f t="shared" si="224"/>
        <v>0</v>
      </c>
      <c r="AF120" s="51">
        <f t="shared" si="224"/>
        <v>0</v>
      </c>
      <c r="AG120" s="51">
        <f t="shared" si="224"/>
        <v>0</v>
      </c>
      <c r="AH120" s="51">
        <f t="shared" si="224"/>
        <v>0</v>
      </c>
      <c r="AI120" s="51">
        <f t="shared" si="224"/>
        <v>0</v>
      </c>
      <c r="AJ120" s="51">
        <f t="shared" si="224"/>
        <v>0</v>
      </c>
      <c r="AK120" s="51">
        <f t="shared" ref="AK120:AL120" si="225">AK123+AK125+AK127+AK129+AK131+AK133+AK135+AK137+AK139+AK141+AK143+AK145+AK147+AK149+AK151+AK153+AK155+AK157+AK159+AK161+AK163+AK165</f>
        <v>0</v>
      </c>
      <c r="AL120" s="51">
        <f t="shared" si="225"/>
        <v>0</v>
      </c>
      <c r="AM120" s="51">
        <f t="shared" si="224"/>
        <v>0</v>
      </c>
      <c r="AN120" s="51">
        <f t="shared" ref="AN120" si="226">AN123+AN125+AN127+AN129+AN131+AN133+AN135+AN137+AN139+AN141+AN143+AN145+AN147+AN149+AN151+AN153+AN155+AN157+AN159+AN161+AN163+AN165</f>
        <v>0</v>
      </c>
      <c r="AO120" s="33">
        <f>SUM(D120:AN120)</f>
        <v>1162403.83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2026'!D67</f>
        <v>0</v>
      </c>
      <c r="AO122" s="122">
        <f t="shared" ref="AO122:AO165" si="227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2026'!D68</f>
        <v>0</v>
      </c>
      <c r="AO123" s="123">
        <f t="shared" si="227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2026'!D69</f>
        <v>0</v>
      </c>
      <c r="AO124" s="122">
        <f t="shared" si="227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2026'!D70</f>
        <v>0</v>
      </c>
      <c r="AO125" s="123">
        <f t="shared" si="227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2026'!D71</f>
        <v>0</v>
      </c>
      <c r="AO126" s="122">
        <f t="shared" si="227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2026'!D72</f>
        <v>0</v>
      </c>
      <c r="AO127" s="123">
        <f t="shared" si="227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2026'!D73</f>
        <v>0</v>
      </c>
      <c r="AO128" s="122">
        <f t="shared" si="227"/>
        <v>0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2026'!D74</f>
        <v>0</v>
      </c>
      <c r="AO129" s="123">
        <f t="shared" si="227"/>
        <v>0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2026'!D75</f>
        <v>0</v>
      </c>
      <c r="AO130" s="122">
        <f t="shared" si="227"/>
        <v>511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2026'!D76</f>
        <v>0</v>
      </c>
      <c r="AO131" s="123">
        <f t="shared" si="227"/>
        <v>801972.58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2026'!D77</f>
        <v>0</v>
      </c>
      <c r="AO132" s="122">
        <f t="shared" si="227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2026'!D78</f>
        <v>0</v>
      </c>
      <c r="AO133" s="123">
        <f t="shared" si="227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2026'!D79</f>
        <v>0</v>
      </c>
      <c r="AO134" s="122">
        <f t="shared" si="227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2026'!D80</f>
        <v>0</v>
      </c>
      <c r="AO135" s="123">
        <f t="shared" si="227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2026'!D81</f>
        <v>0</v>
      </c>
      <c r="AO136" s="122">
        <f t="shared" si="227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2026'!D82</f>
        <v>0</v>
      </c>
      <c r="AO137" s="123">
        <f t="shared" si="227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2026'!D83</f>
        <v>0</v>
      </c>
      <c r="AO138" s="122">
        <f t="shared" si="227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2026'!D84</f>
        <v>0</v>
      </c>
      <c r="AO139" s="123">
        <f t="shared" si="227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2026'!D85</f>
        <v>0</v>
      </c>
      <c r="AO140" s="122">
        <f t="shared" si="227"/>
        <v>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2026'!D86</f>
        <v>0</v>
      </c>
      <c r="AO141" s="123">
        <f t="shared" si="227"/>
        <v>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2026'!D87</f>
        <v>0</v>
      </c>
      <c r="AO142" s="122">
        <f t="shared" si="227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2026'!D88</f>
        <v>0</v>
      </c>
      <c r="AO143" s="123">
        <f t="shared" si="227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2026'!D89</f>
        <v>0</v>
      </c>
      <c r="AO144" s="122">
        <f t="shared" si="227"/>
        <v>6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2026'!D90</f>
        <v>0</v>
      </c>
      <c r="AO145" s="123">
        <f t="shared" si="227"/>
        <v>5100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2026'!D91</f>
        <v>0</v>
      </c>
      <c r="AO146" s="122">
        <f t="shared" si="227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2026'!D92</f>
        <v>0</v>
      </c>
      <c r="AO147" s="123">
        <f t="shared" si="227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2026'!D93</f>
        <v>0</v>
      </c>
      <c r="AO148" s="122">
        <f t="shared" si="227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2026'!D94</f>
        <v>0</v>
      </c>
      <c r="AO149" s="123">
        <f t="shared" si="227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2026'!D95</f>
        <v>0</v>
      </c>
      <c r="AO150" s="122">
        <f t="shared" si="227"/>
        <v>1463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2026'!D96</f>
        <v>0</v>
      </c>
      <c r="AO151" s="123">
        <f t="shared" si="227"/>
        <v>355331.25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2026'!D97</f>
        <v>0</v>
      </c>
      <c r="AO152" s="122">
        <f t="shared" si="227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2026'!D98</f>
        <v>0</v>
      </c>
      <c r="AO153" s="123">
        <f t="shared" si="227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2026'!D99</f>
        <v>0</v>
      </c>
      <c r="AO154" s="122">
        <f t="shared" si="227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2026'!D100</f>
        <v>0</v>
      </c>
      <c r="AO155" s="123">
        <f t="shared" si="227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2026'!D101</f>
        <v>0</v>
      </c>
      <c r="AO156" s="122">
        <f t="shared" si="227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2026'!D102</f>
        <v>0</v>
      </c>
      <c r="AO157" s="123">
        <f t="shared" si="227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2026'!D103</f>
        <v>0</v>
      </c>
      <c r="AO158" s="122">
        <f t="shared" si="227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2026'!D104</f>
        <v>0</v>
      </c>
      <c r="AO159" s="123">
        <f t="shared" si="227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2026'!D105</f>
        <v>0</v>
      </c>
      <c r="AO160" s="122">
        <f t="shared" si="227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2026'!D106</f>
        <v>0</v>
      </c>
      <c r="AO161" s="123">
        <f t="shared" si="227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2026'!D107</f>
        <v>0</v>
      </c>
      <c r="AO162" s="122">
        <f t="shared" si="227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2026'!D108</f>
        <v>0</v>
      </c>
      <c r="AO163" s="123">
        <f t="shared" si="227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2026'!D109</f>
        <v>0</v>
      </c>
      <c r="AO164" s="122">
        <f t="shared" si="227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2026'!D110</f>
        <v>0</v>
      </c>
      <c r="AO165" s="123">
        <f t="shared" si="227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9933"/>
    <pageSetUpPr fitToPage="1"/>
  </sheetPr>
  <dimension ref="A1:AR295"/>
  <sheetViews>
    <sheetView zoomScale="80" zoomScaleNormal="80" workbookViewId="0">
      <pane xSplit="3" ySplit="8" topLeftCell="AM128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M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:AL9" si="2">AK12+AK14+AK16+AK18+AK20+AK22+AK24+AK26+AK28+AK30+AK32+AK34+AK36+AK38+AK40+AK42+AK44+AK46+AK48+AK50+AK52+AK54</f>
        <v>5455</v>
      </c>
      <c r="AL9" s="50">
        <f t="shared" si="2"/>
        <v>2213</v>
      </c>
      <c r="AM9" s="50">
        <f t="shared" si="1"/>
        <v>2098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115566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133110</v>
      </c>
      <c r="E10" s="51">
        <f t="shared" si="4"/>
        <v>112530</v>
      </c>
      <c r="F10" s="51">
        <f t="shared" si="4"/>
        <v>154470</v>
      </c>
      <c r="G10" s="51">
        <f t="shared" si="4"/>
        <v>142710</v>
      </c>
      <c r="H10" s="51">
        <f t="shared" si="4"/>
        <v>174505</v>
      </c>
      <c r="I10" s="51">
        <f t="shared" si="4"/>
        <v>187307</v>
      </c>
      <c r="J10" s="51">
        <f t="shared" si="4"/>
        <v>151981</v>
      </c>
      <c r="K10" s="51">
        <f t="shared" si="4"/>
        <v>159460</v>
      </c>
      <c r="L10" s="51">
        <f t="shared" si="4"/>
        <v>152071</v>
      </c>
      <c r="M10" s="51">
        <f t="shared" si="4"/>
        <v>161645</v>
      </c>
      <c r="N10" s="51">
        <f t="shared" si="4"/>
        <v>97805</v>
      </c>
      <c r="O10" s="51">
        <f t="shared" si="4"/>
        <v>188825</v>
      </c>
      <c r="P10" s="51">
        <f t="shared" si="4"/>
        <v>203684</v>
      </c>
      <c r="Q10" s="51">
        <f t="shared" si="4"/>
        <v>451307</v>
      </c>
      <c r="R10" s="51">
        <f t="shared" si="4"/>
        <v>640977</v>
      </c>
      <c r="S10" s="51">
        <f t="shared" si="4"/>
        <v>1031952</v>
      </c>
      <c r="T10" s="51">
        <f t="shared" si="4"/>
        <v>538926</v>
      </c>
      <c r="U10" s="51">
        <f t="shared" si="4"/>
        <v>2072983</v>
      </c>
      <c r="V10" s="51">
        <f t="shared" si="4"/>
        <v>722910.55</v>
      </c>
      <c r="W10" s="51">
        <f t="shared" si="4"/>
        <v>881154.59000000008</v>
      </c>
      <c r="X10" s="51">
        <f t="shared" si="4"/>
        <v>550778.1</v>
      </c>
      <c r="Y10" s="51">
        <f t="shared" si="4"/>
        <v>841592.8</v>
      </c>
      <c r="Z10" s="51">
        <f t="shared" si="4"/>
        <v>774775.47000000009</v>
      </c>
      <c r="AA10" s="51">
        <f t="shared" si="4"/>
        <v>1006511.8200000001</v>
      </c>
      <c r="AB10" s="51">
        <f t="shared" si="4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M10" si="5">AD13+AD15+AD17+AD19+AD21+AD23+AD25+AD27+AD29+AD31+AD33+AD35+AD37+AD39+AD41+AD43+AD45+AD47+AD49+AD51+AD53+AD55</f>
        <v>1310868.73</v>
      </c>
      <c r="AE10" s="51">
        <f t="shared" si="5"/>
        <v>1600668.7231940238</v>
      </c>
      <c r="AF10" s="51">
        <f t="shared" si="5"/>
        <v>991741.77</v>
      </c>
      <c r="AG10" s="51">
        <f t="shared" si="5"/>
        <v>3134735.094</v>
      </c>
      <c r="AH10" s="51">
        <f t="shared" si="5"/>
        <v>2602883.1999999997</v>
      </c>
      <c r="AI10" s="51">
        <f t="shared" si="5"/>
        <v>3020458.3421999998</v>
      </c>
      <c r="AJ10" s="51">
        <f t="shared" si="5"/>
        <v>4429412.7530000005</v>
      </c>
      <c r="AK10" s="51">
        <f t="shared" ref="AK10:AL10" si="6">AK13+AK15+AK17+AK19+AK21+AK23+AK25+AK27+AK29+AK31+AK33+AK35+AK37+AK39+AK41+AK43+AK45+AK47+AK49+AK51+AK53+AK55</f>
        <v>4528474.3999999994</v>
      </c>
      <c r="AL10" s="51">
        <f t="shared" si="6"/>
        <v>1255841.9989999998</v>
      </c>
      <c r="AM10" s="51">
        <f t="shared" si="5"/>
        <v>1798567.1029999999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42804266.242282271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129</v>
      </c>
      <c r="E12" s="59">
        <f t="shared" si="8"/>
        <v>107</v>
      </c>
      <c r="F12" s="59">
        <f t="shared" si="8"/>
        <v>104</v>
      </c>
      <c r="G12" s="59">
        <f t="shared" si="8"/>
        <v>81</v>
      </c>
      <c r="H12" s="59">
        <f t="shared" si="8"/>
        <v>90</v>
      </c>
      <c r="I12" s="59">
        <f t="shared" si="8"/>
        <v>88</v>
      </c>
      <c r="J12" s="59">
        <f t="shared" si="8"/>
        <v>76</v>
      </c>
      <c r="K12" s="59">
        <f t="shared" si="8"/>
        <v>74</v>
      </c>
      <c r="L12" s="59">
        <f t="shared" si="8"/>
        <v>34</v>
      </c>
      <c r="M12" s="59">
        <f t="shared" si="8"/>
        <v>18</v>
      </c>
      <c r="N12" s="59">
        <f t="shared" si="8"/>
        <v>8</v>
      </c>
      <c r="O12" s="59">
        <f t="shared" si="8"/>
        <v>244</v>
      </c>
      <c r="P12" s="59">
        <f t="shared" si="8"/>
        <v>38</v>
      </c>
      <c r="Q12" s="59">
        <f t="shared" si="8"/>
        <v>15</v>
      </c>
      <c r="R12" s="59">
        <f t="shared" si="8"/>
        <v>109</v>
      </c>
      <c r="S12" s="59">
        <f t="shared" si="8"/>
        <v>112</v>
      </c>
      <c r="T12" s="59">
        <f t="shared" si="8"/>
        <v>39</v>
      </c>
      <c r="U12" s="59">
        <f t="shared" si="8"/>
        <v>40</v>
      </c>
      <c r="V12" s="59">
        <f t="shared" si="8"/>
        <v>9</v>
      </c>
      <c r="W12" s="59">
        <f t="shared" si="8"/>
        <v>1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1416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14490</v>
      </c>
      <c r="E13" s="60">
        <f t="shared" si="14"/>
        <v>12450</v>
      </c>
      <c r="F13" s="60">
        <f t="shared" si="14"/>
        <v>12300</v>
      </c>
      <c r="G13" s="60">
        <f t="shared" si="14"/>
        <v>8930</v>
      </c>
      <c r="H13" s="60">
        <f t="shared" si="14"/>
        <v>10100</v>
      </c>
      <c r="I13" s="60">
        <f t="shared" si="14"/>
        <v>10960</v>
      </c>
      <c r="J13" s="60">
        <f t="shared" si="14"/>
        <v>10980</v>
      </c>
      <c r="K13" s="60">
        <f t="shared" si="14"/>
        <v>9820</v>
      </c>
      <c r="L13" s="60">
        <f t="shared" si="14"/>
        <v>5100</v>
      </c>
      <c r="M13" s="60">
        <f t="shared" si="14"/>
        <v>2700</v>
      </c>
      <c r="N13" s="60">
        <f t="shared" si="14"/>
        <v>1200</v>
      </c>
      <c r="O13" s="60">
        <f t="shared" si="14"/>
        <v>38430</v>
      </c>
      <c r="P13" s="60">
        <f t="shared" si="14"/>
        <v>6460</v>
      </c>
      <c r="Q13" s="60">
        <f t="shared" si="14"/>
        <v>2550</v>
      </c>
      <c r="R13" s="60">
        <f t="shared" si="14"/>
        <v>18230</v>
      </c>
      <c r="S13" s="60">
        <f t="shared" si="14"/>
        <v>17590</v>
      </c>
      <c r="T13" s="60">
        <f t="shared" si="14"/>
        <v>6790</v>
      </c>
      <c r="U13" s="60">
        <f t="shared" si="14"/>
        <v>9095</v>
      </c>
      <c r="V13" s="60">
        <f t="shared" si="14"/>
        <v>3448</v>
      </c>
      <c r="W13" s="60">
        <f t="shared" si="14"/>
        <v>465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202088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0</v>
      </c>
      <c r="H14" s="59">
        <f t="shared" si="19"/>
        <v>239</v>
      </c>
      <c r="I14" s="59">
        <f t="shared" si="19"/>
        <v>297</v>
      </c>
      <c r="J14" s="59">
        <f t="shared" si="19"/>
        <v>163</v>
      </c>
      <c r="K14" s="59">
        <f t="shared" si="19"/>
        <v>301</v>
      </c>
      <c r="L14" s="59">
        <f t="shared" si="19"/>
        <v>138</v>
      </c>
      <c r="M14" s="59">
        <f t="shared" si="19"/>
        <v>191</v>
      </c>
      <c r="N14" s="59">
        <f t="shared" si="19"/>
        <v>163</v>
      </c>
      <c r="O14" s="59">
        <f t="shared" si="19"/>
        <v>240</v>
      </c>
      <c r="P14" s="59">
        <f t="shared" si="19"/>
        <v>58</v>
      </c>
      <c r="Q14" s="59">
        <f t="shared" si="19"/>
        <v>119</v>
      </c>
      <c r="R14" s="59">
        <f t="shared" si="19"/>
        <v>29</v>
      </c>
      <c r="S14" s="59">
        <f t="shared" si="19"/>
        <v>0</v>
      </c>
      <c r="T14" s="59">
        <f t="shared" si="19"/>
        <v>6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1944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0</v>
      </c>
      <c r="H15" s="60">
        <f t="shared" si="24"/>
        <v>27765</v>
      </c>
      <c r="I15" s="60">
        <f t="shared" si="24"/>
        <v>30537</v>
      </c>
      <c r="J15" s="60">
        <f t="shared" si="24"/>
        <v>3291</v>
      </c>
      <c r="K15" s="60">
        <f t="shared" si="24"/>
        <v>37680</v>
      </c>
      <c r="L15" s="60">
        <f t="shared" si="24"/>
        <v>11401</v>
      </c>
      <c r="M15" s="60">
        <f t="shared" si="24"/>
        <v>23745</v>
      </c>
      <c r="N15" s="60">
        <f t="shared" si="24"/>
        <v>20965</v>
      </c>
      <c r="O15" s="60">
        <f t="shared" si="24"/>
        <v>31585</v>
      </c>
      <c r="P15" s="60">
        <f t="shared" si="24"/>
        <v>7674</v>
      </c>
      <c r="Q15" s="60">
        <f t="shared" si="24"/>
        <v>17813</v>
      </c>
      <c r="R15" s="60">
        <f t="shared" si="24"/>
        <v>4200</v>
      </c>
      <c r="S15" s="60">
        <f t="shared" si="24"/>
        <v>0</v>
      </c>
      <c r="T15" s="60">
        <f t="shared" si="24"/>
        <v>863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217519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30</v>
      </c>
      <c r="J16" s="59">
        <f t="shared" si="29"/>
        <v>0</v>
      </c>
      <c r="K16" s="59">
        <f t="shared" si="29"/>
        <v>0</v>
      </c>
      <c r="L16" s="59">
        <f t="shared" si="29"/>
        <v>200</v>
      </c>
      <c r="M16" s="59">
        <f t="shared" si="29"/>
        <v>45</v>
      </c>
      <c r="N16" s="59">
        <f t="shared" si="29"/>
        <v>55</v>
      </c>
      <c r="O16" s="59">
        <f t="shared" si="29"/>
        <v>80</v>
      </c>
      <c r="P16" s="59">
        <f t="shared" si="29"/>
        <v>225</v>
      </c>
      <c r="Q16" s="59">
        <f t="shared" si="29"/>
        <v>325</v>
      </c>
      <c r="R16" s="59">
        <f t="shared" si="29"/>
        <v>76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1036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4200</v>
      </c>
      <c r="J17" s="60">
        <f t="shared" si="34"/>
        <v>0</v>
      </c>
      <c r="K17" s="60">
        <f t="shared" si="34"/>
        <v>0</v>
      </c>
      <c r="L17" s="60">
        <f t="shared" si="34"/>
        <v>28000</v>
      </c>
      <c r="M17" s="60">
        <f t="shared" si="34"/>
        <v>6300</v>
      </c>
      <c r="N17" s="60">
        <f t="shared" si="34"/>
        <v>7700</v>
      </c>
      <c r="O17" s="60">
        <f t="shared" si="34"/>
        <v>11130</v>
      </c>
      <c r="P17" s="60">
        <f t="shared" si="34"/>
        <v>27000</v>
      </c>
      <c r="Q17" s="60">
        <f t="shared" si="34"/>
        <v>39000</v>
      </c>
      <c r="R17" s="60">
        <f t="shared" si="34"/>
        <v>9120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132450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389</v>
      </c>
      <c r="Q18" s="59">
        <f t="shared" si="39"/>
        <v>1160</v>
      </c>
      <c r="R18" s="59">
        <f t="shared" si="39"/>
        <v>1789</v>
      </c>
      <c r="S18" s="59">
        <f t="shared" si="39"/>
        <v>3544</v>
      </c>
      <c r="T18" s="59">
        <f t="shared" si="39"/>
        <v>1027</v>
      </c>
      <c r="U18" s="59">
        <f t="shared" si="39"/>
        <v>4329</v>
      </c>
      <c r="V18" s="59">
        <f t="shared" si="39"/>
        <v>2047</v>
      </c>
      <c r="W18" s="59">
        <f t="shared" si="39"/>
        <v>962</v>
      </c>
      <c r="X18" s="14">
        <f t="shared" si="39"/>
        <v>948</v>
      </c>
      <c r="Y18" s="14">
        <f t="shared" si="39"/>
        <v>1277</v>
      </c>
      <c r="Z18" s="14">
        <f t="shared" si="39"/>
        <v>0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17472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108920</v>
      </c>
      <c r="Q19" s="60">
        <f t="shared" si="44"/>
        <v>322784</v>
      </c>
      <c r="R19" s="60">
        <f t="shared" si="44"/>
        <v>500920</v>
      </c>
      <c r="S19" s="60">
        <f t="shared" si="44"/>
        <v>876165</v>
      </c>
      <c r="T19" s="60">
        <f t="shared" si="44"/>
        <v>404481</v>
      </c>
      <c r="U19" s="60">
        <f t="shared" si="44"/>
        <v>1865261</v>
      </c>
      <c r="V19" s="60">
        <f t="shared" si="44"/>
        <v>602431.41</v>
      </c>
      <c r="W19" s="60">
        <f t="shared" si="44"/>
        <v>528754</v>
      </c>
      <c r="X19" s="15">
        <f t="shared" si="44"/>
        <v>463660.1</v>
      </c>
      <c r="Y19" s="15">
        <f t="shared" si="44"/>
        <v>652176</v>
      </c>
      <c r="Z19" s="15">
        <f t="shared" si="44"/>
        <v>0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6325552.5099999998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1010</v>
      </c>
      <c r="AA20" s="14">
        <f t="shared" si="49"/>
        <v>743</v>
      </c>
      <c r="AB20" s="14">
        <f t="shared" si="49"/>
        <v>859</v>
      </c>
      <c r="AC20" s="14">
        <f t="shared" si="49"/>
        <v>2228</v>
      </c>
      <c r="AD20" s="14">
        <f t="shared" si="49"/>
        <v>806</v>
      </c>
      <c r="AE20" s="14">
        <f t="shared" si="49"/>
        <v>418</v>
      </c>
      <c r="AF20" s="14">
        <f t="shared" si="49"/>
        <v>159</v>
      </c>
      <c r="AG20" s="14">
        <f t="shared" ref="AG20:AH20" si="50">AG75+AG130</f>
        <v>1443</v>
      </c>
      <c r="AH20" s="14">
        <f t="shared" si="50"/>
        <v>950</v>
      </c>
      <c r="AI20" s="14">
        <f t="shared" ref="AI20:AJ25" si="51">AI75+AI130</f>
        <v>1025</v>
      </c>
      <c r="AJ20" s="14">
        <f t="shared" si="51"/>
        <v>1868</v>
      </c>
      <c r="AK20" s="14">
        <f t="shared" ref="AK20:AL20" si="52">AK75+AK130</f>
        <v>1788</v>
      </c>
      <c r="AL20" s="14">
        <f t="shared" si="52"/>
        <v>433</v>
      </c>
      <c r="AM20" s="14">
        <f t="shared" si="49"/>
        <v>490</v>
      </c>
      <c r="AN20" s="14">
        <f t="shared" ref="AN20" si="53">AN75+AN130</f>
        <v>0</v>
      </c>
      <c r="AO20" s="122">
        <f t="shared" si="13"/>
        <v>14220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554770.79</v>
      </c>
      <c r="AA21" s="15">
        <f t="shared" si="54"/>
        <v>674074</v>
      </c>
      <c r="AB21" s="15">
        <f t="shared" si="54"/>
        <v>741599.1678882452</v>
      </c>
      <c r="AC21" s="15">
        <f t="shared" si="54"/>
        <v>2811322.919999999</v>
      </c>
      <c r="AD21" s="15">
        <f t="shared" si="54"/>
        <v>881857</v>
      </c>
      <c r="AE21" s="15">
        <f t="shared" si="54"/>
        <v>1110244.1331940237</v>
      </c>
      <c r="AF21" s="15">
        <f t="shared" si="54"/>
        <v>406782.47000000003</v>
      </c>
      <c r="AG21" s="15">
        <f t="shared" ref="AG21:AH21" si="55">AG76+AG131</f>
        <v>2280478.9640000002</v>
      </c>
      <c r="AH21" s="15">
        <f t="shared" si="55"/>
        <v>1559615.5700000003</v>
      </c>
      <c r="AI21" s="15">
        <f t="shared" si="51"/>
        <v>1798456.2022000002</v>
      </c>
      <c r="AJ21" s="15">
        <f t="shared" si="51"/>
        <v>3635246.3130000001</v>
      </c>
      <c r="AK21" s="15">
        <f t="shared" ref="AK21:AL21" si="56">AK76+AK131</f>
        <v>3110191.32</v>
      </c>
      <c r="AL21" s="15">
        <f t="shared" si="56"/>
        <v>826413.14899999998</v>
      </c>
      <c r="AM21" s="15">
        <f t="shared" ref="AM21:AN25" si="57">AM76+AM131</f>
        <v>1444181.46</v>
      </c>
      <c r="AN21" s="15">
        <f t="shared" si="57"/>
        <v>0</v>
      </c>
      <c r="AO21" s="123">
        <f t="shared" si="13"/>
        <v>21835233.459282272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28</v>
      </c>
      <c r="AE22" s="14">
        <f t="shared" si="58"/>
        <v>0</v>
      </c>
      <c r="AF22" s="14">
        <f t="shared" si="58"/>
        <v>0</v>
      </c>
      <c r="AG22" s="14">
        <f t="shared" si="58"/>
        <v>4</v>
      </c>
      <c r="AH22" s="14">
        <f t="shared" si="58"/>
        <v>10</v>
      </c>
      <c r="AI22" s="14">
        <f t="shared" si="51"/>
        <v>1</v>
      </c>
      <c r="AJ22" s="14">
        <f t="shared" si="51"/>
        <v>0</v>
      </c>
      <c r="AK22" s="14">
        <f t="shared" ref="AK22:AL22" si="59">AK77+AK132</f>
        <v>0</v>
      </c>
      <c r="AL22" s="14">
        <f t="shared" si="59"/>
        <v>0</v>
      </c>
      <c r="AM22" s="14">
        <f t="shared" si="57"/>
        <v>0</v>
      </c>
      <c r="AN22" s="14">
        <f t="shared" si="57"/>
        <v>0</v>
      </c>
      <c r="AO22" s="122">
        <f t="shared" si="13"/>
        <v>43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47790.080000000002</v>
      </c>
      <c r="AE23" s="15">
        <f t="shared" si="60"/>
        <v>0</v>
      </c>
      <c r="AF23" s="15">
        <f t="shared" si="60"/>
        <v>0</v>
      </c>
      <c r="AG23" s="15">
        <f t="shared" si="60"/>
        <v>3140</v>
      </c>
      <c r="AH23" s="15">
        <f t="shared" si="60"/>
        <v>11370</v>
      </c>
      <c r="AI23" s="15">
        <f t="shared" si="51"/>
        <v>16887.79</v>
      </c>
      <c r="AJ23" s="15">
        <f t="shared" si="51"/>
        <v>0</v>
      </c>
      <c r="AK23" s="15">
        <f t="shared" ref="AK23:AL23" si="61">AK78+AK133</f>
        <v>0</v>
      </c>
      <c r="AL23" s="15">
        <f t="shared" si="61"/>
        <v>0</v>
      </c>
      <c r="AM23" s="15">
        <f t="shared" si="57"/>
        <v>0</v>
      </c>
      <c r="AN23" s="15">
        <f t="shared" si="57"/>
        <v>0</v>
      </c>
      <c r="AO23" s="123">
        <f t="shared" si="13"/>
        <v>79187.87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393</v>
      </c>
      <c r="E24" s="59">
        <f t="shared" si="62"/>
        <v>403</v>
      </c>
      <c r="F24" s="59">
        <f t="shared" si="62"/>
        <v>645</v>
      </c>
      <c r="G24" s="59">
        <f t="shared" si="62"/>
        <v>611</v>
      </c>
      <c r="H24" s="59">
        <f t="shared" si="62"/>
        <v>682</v>
      </c>
      <c r="I24" s="59">
        <f t="shared" si="62"/>
        <v>485</v>
      </c>
      <c r="J24" s="59">
        <f t="shared" si="62"/>
        <v>659</v>
      </c>
      <c r="K24" s="59">
        <f t="shared" si="62"/>
        <v>447</v>
      </c>
      <c r="L24" s="59">
        <f t="shared" si="62"/>
        <v>373</v>
      </c>
      <c r="M24" s="59">
        <f t="shared" si="62"/>
        <v>455</v>
      </c>
      <c r="N24" s="59">
        <f t="shared" si="62"/>
        <v>399</v>
      </c>
      <c r="O24" s="59">
        <f t="shared" si="62"/>
        <v>209</v>
      </c>
      <c r="P24" s="59">
        <f t="shared" si="62"/>
        <v>148</v>
      </c>
      <c r="Q24" s="59">
        <f t="shared" si="62"/>
        <v>61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5970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51260</v>
      </c>
      <c r="E25" s="60">
        <f t="shared" si="64"/>
        <v>50080</v>
      </c>
      <c r="F25" s="60">
        <f t="shared" si="64"/>
        <v>82170</v>
      </c>
      <c r="G25" s="60">
        <f t="shared" si="64"/>
        <v>75540</v>
      </c>
      <c r="H25" s="60">
        <f t="shared" si="64"/>
        <v>77600</v>
      </c>
      <c r="I25" s="60">
        <f t="shared" si="64"/>
        <v>59710</v>
      </c>
      <c r="J25" s="60">
        <f t="shared" si="64"/>
        <v>71380</v>
      </c>
      <c r="K25" s="60">
        <f t="shared" si="64"/>
        <v>48960</v>
      </c>
      <c r="L25" s="60">
        <f t="shared" si="64"/>
        <v>40070</v>
      </c>
      <c r="M25" s="60">
        <f t="shared" si="64"/>
        <v>48080</v>
      </c>
      <c r="N25" s="60">
        <f t="shared" si="64"/>
        <v>42390</v>
      </c>
      <c r="O25" s="60">
        <f t="shared" si="64"/>
        <v>22700</v>
      </c>
      <c r="P25" s="60">
        <f t="shared" si="64"/>
        <v>13760</v>
      </c>
      <c r="Q25" s="60">
        <f t="shared" si="64"/>
        <v>6030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689730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842</v>
      </c>
      <c r="E26" s="59">
        <f t="shared" si="66"/>
        <v>625</v>
      </c>
      <c r="F26" s="59">
        <f t="shared" si="66"/>
        <v>750</v>
      </c>
      <c r="G26" s="59">
        <f t="shared" si="66"/>
        <v>728</v>
      </c>
      <c r="H26" s="59">
        <f t="shared" si="66"/>
        <v>656</v>
      </c>
      <c r="I26" s="59">
        <f t="shared" si="66"/>
        <v>910</v>
      </c>
      <c r="J26" s="59">
        <f t="shared" si="66"/>
        <v>737</v>
      </c>
      <c r="K26" s="59">
        <f t="shared" si="66"/>
        <v>700</v>
      </c>
      <c r="L26" s="59">
        <f t="shared" si="66"/>
        <v>750</v>
      </c>
      <c r="M26" s="59">
        <f t="shared" si="66"/>
        <v>898</v>
      </c>
      <c r="N26" s="59">
        <f t="shared" si="66"/>
        <v>281</v>
      </c>
      <c r="O26" s="59">
        <f t="shared" si="66"/>
        <v>943</v>
      </c>
      <c r="P26" s="59">
        <f t="shared" si="66"/>
        <v>431</v>
      </c>
      <c r="Q26" s="59">
        <f t="shared" si="66"/>
        <v>687</v>
      </c>
      <c r="R26" s="59">
        <f t="shared" si="66"/>
        <v>366</v>
      </c>
      <c r="S26" s="59">
        <f t="shared" si="66"/>
        <v>149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10453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67360</v>
      </c>
      <c r="E27" s="60">
        <f t="shared" si="71"/>
        <v>50000</v>
      </c>
      <c r="F27" s="60">
        <f t="shared" si="71"/>
        <v>60000</v>
      </c>
      <c r="G27" s="60">
        <f t="shared" si="71"/>
        <v>58240</v>
      </c>
      <c r="H27" s="60">
        <f t="shared" si="71"/>
        <v>59040</v>
      </c>
      <c r="I27" s="60">
        <f t="shared" si="71"/>
        <v>81900</v>
      </c>
      <c r="J27" s="60">
        <f t="shared" si="71"/>
        <v>66330</v>
      </c>
      <c r="K27" s="60">
        <f t="shared" si="71"/>
        <v>63000</v>
      </c>
      <c r="L27" s="60">
        <f t="shared" si="71"/>
        <v>67500</v>
      </c>
      <c r="M27" s="60">
        <f t="shared" si="71"/>
        <v>80820</v>
      </c>
      <c r="N27" s="60">
        <f t="shared" si="71"/>
        <v>25290</v>
      </c>
      <c r="O27" s="60">
        <f t="shared" si="71"/>
        <v>84870</v>
      </c>
      <c r="P27" s="60">
        <f t="shared" si="71"/>
        <v>38790</v>
      </c>
      <c r="Q27" s="60">
        <f t="shared" si="71"/>
        <v>61830</v>
      </c>
      <c r="R27" s="60">
        <f t="shared" si="71"/>
        <v>32940</v>
      </c>
      <c r="S27" s="60">
        <f t="shared" si="71"/>
        <v>13410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911320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0</v>
      </c>
      <c r="N28" s="59">
        <f t="shared" si="76"/>
        <v>2</v>
      </c>
      <c r="O28" s="59">
        <f t="shared" si="76"/>
        <v>1</v>
      </c>
      <c r="P28" s="59">
        <f t="shared" si="76"/>
        <v>10</v>
      </c>
      <c r="Q28" s="59">
        <f t="shared" si="76"/>
        <v>12</v>
      </c>
      <c r="R28" s="59">
        <f t="shared" si="76"/>
        <v>90</v>
      </c>
      <c r="S28" s="59">
        <f t="shared" si="76"/>
        <v>68</v>
      </c>
      <c r="T28" s="59">
        <f t="shared" si="76"/>
        <v>155</v>
      </c>
      <c r="U28" s="59">
        <f t="shared" si="76"/>
        <v>63</v>
      </c>
      <c r="V28" s="59">
        <f t="shared" si="76"/>
        <v>111</v>
      </c>
      <c r="W28" s="59">
        <f t="shared" si="76"/>
        <v>70</v>
      </c>
      <c r="X28" s="14">
        <f t="shared" si="76"/>
        <v>10</v>
      </c>
      <c r="Y28" s="14">
        <f t="shared" si="76"/>
        <v>0</v>
      </c>
      <c r="Z28" s="14">
        <f t="shared" si="76"/>
        <v>0</v>
      </c>
      <c r="AA28" s="14">
        <f t="shared" si="76"/>
        <v>0</v>
      </c>
      <c r="AB28" s="14">
        <f t="shared" si="76"/>
        <v>0</v>
      </c>
      <c r="AC28" s="14">
        <f t="shared" si="76"/>
        <v>0</v>
      </c>
      <c r="AD28" s="14">
        <f t="shared" si="76"/>
        <v>1</v>
      </c>
      <c r="AE28" s="14">
        <f t="shared" si="76"/>
        <v>0</v>
      </c>
      <c r="AF28" s="14">
        <f t="shared" si="76"/>
        <v>0</v>
      </c>
      <c r="AG28" s="14">
        <f t="shared" ref="AG28:AH28" si="77">AG83+AG138</f>
        <v>0</v>
      </c>
      <c r="AH28" s="14">
        <f t="shared" si="77"/>
        <v>0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2</v>
      </c>
      <c r="AL28" s="14">
        <f t="shared" si="79"/>
        <v>5</v>
      </c>
      <c r="AM28" s="14">
        <f t="shared" si="76"/>
        <v>7</v>
      </c>
      <c r="AN28" s="14">
        <f t="shared" ref="AN28" si="80">AN83+AN138</f>
        <v>0</v>
      </c>
      <c r="AO28" s="122">
        <f t="shared" si="13"/>
        <v>607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0</v>
      </c>
      <c r="N29" s="60">
        <f t="shared" si="81"/>
        <v>260</v>
      </c>
      <c r="O29" s="60">
        <f t="shared" si="81"/>
        <v>110</v>
      </c>
      <c r="P29" s="60">
        <f t="shared" si="81"/>
        <v>1080</v>
      </c>
      <c r="Q29" s="60">
        <f t="shared" si="81"/>
        <v>1300</v>
      </c>
      <c r="R29" s="60">
        <f t="shared" si="81"/>
        <v>9057</v>
      </c>
      <c r="S29" s="60">
        <f t="shared" si="81"/>
        <v>6830</v>
      </c>
      <c r="T29" s="60">
        <f t="shared" si="81"/>
        <v>14586</v>
      </c>
      <c r="U29" s="60">
        <f t="shared" si="81"/>
        <v>6190</v>
      </c>
      <c r="V29" s="60">
        <f t="shared" si="81"/>
        <v>15849.14</v>
      </c>
      <c r="W29" s="60">
        <f t="shared" si="81"/>
        <v>10248.280000000001</v>
      </c>
      <c r="X29" s="15">
        <f t="shared" si="81"/>
        <v>1625</v>
      </c>
      <c r="Y29" s="15">
        <f t="shared" si="81"/>
        <v>0</v>
      </c>
      <c r="Z29" s="15">
        <f t="shared" si="81"/>
        <v>0</v>
      </c>
      <c r="AA29" s="15">
        <f t="shared" si="81"/>
        <v>0</v>
      </c>
      <c r="AB29" s="15">
        <f t="shared" si="81"/>
        <v>0</v>
      </c>
      <c r="AC29" s="15">
        <f t="shared" si="81"/>
        <v>0</v>
      </c>
      <c r="AD29" s="15">
        <f t="shared" si="81"/>
        <v>100</v>
      </c>
      <c r="AE29" s="15">
        <f t="shared" si="81"/>
        <v>0</v>
      </c>
      <c r="AF29" s="15">
        <f t="shared" si="81"/>
        <v>0</v>
      </c>
      <c r="AG29" s="15">
        <f t="shared" ref="AG29:AH29" si="82">AG84+AG139</f>
        <v>0</v>
      </c>
      <c r="AH29" s="15">
        <f t="shared" si="82"/>
        <v>0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434</v>
      </c>
      <c r="AL29" s="15">
        <f t="shared" si="84"/>
        <v>1461</v>
      </c>
      <c r="AM29" s="15">
        <f t="shared" si="81"/>
        <v>1555</v>
      </c>
      <c r="AN29" s="15">
        <f t="shared" ref="AN29" si="85">AN84+AN139</f>
        <v>0</v>
      </c>
      <c r="AO29" s="123">
        <f t="shared" si="13"/>
        <v>70685.42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594</v>
      </c>
      <c r="S30" s="59">
        <f t="shared" si="86"/>
        <v>922</v>
      </c>
      <c r="T30" s="59">
        <f t="shared" si="86"/>
        <v>1039</v>
      </c>
      <c r="U30" s="59">
        <f t="shared" si="86"/>
        <v>887</v>
      </c>
      <c r="V30" s="59">
        <f t="shared" si="86"/>
        <v>180</v>
      </c>
      <c r="W30" s="59">
        <f t="shared" si="86"/>
        <v>198</v>
      </c>
      <c r="X30" s="14">
        <f t="shared" si="86"/>
        <v>270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4090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66510</v>
      </c>
      <c r="S31" s="60">
        <f t="shared" si="91"/>
        <v>102770</v>
      </c>
      <c r="T31" s="60">
        <f t="shared" si="91"/>
        <v>112206</v>
      </c>
      <c r="U31" s="60">
        <f t="shared" si="91"/>
        <v>123702</v>
      </c>
      <c r="V31" s="60">
        <f t="shared" si="91"/>
        <v>28300</v>
      </c>
      <c r="W31" s="60">
        <f t="shared" si="91"/>
        <v>34875</v>
      </c>
      <c r="X31" s="15">
        <f t="shared" si="91"/>
        <v>47750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516113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668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668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253840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253840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628</v>
      </c>
      <c r="Z34" s="14">
        <f t="shared" si="106"/>
        <v>596</v>
      </c>
      <c r="AA34" s="14">
        <f t="shared" si="106"/>
        <v>537</v>
      </c>
      <c r="AB34" s="14">
        <f t="shared" si="106"/>
        <v>451</v>
      </c>
      <c r="AC34" s="14">
        <f t="shared" si="106"/>
        <v>394</v>
      </c>
      <c r="AD34" s="14">
        <f t="shared" si="106"/>
        <v>90</v>
      </c>
      <c r="AE34" s="14">
        <f t="shared" si="106"/>
        <v>212</v>
      </c>
      <c r="AF34" s="14">
        <f t="shared" si="106"/>
        <v>312</v>
      </c>
      <c r="AG34" s="14">
        <f t="shared" ref="AG34:AH34" si="107">AG89+AG144</f>
        <v>306</v>
      </c>
      <c r="AH34" s="14">
        <f t="shared" si="107"/>
        <v>369</v>
      </c>
      <c r="AI34" s="14">
        <f t="shared" ref="AI34:AJ34" si="108">AI89+AI144</f>
        <v>321</v>
      </c>
      <c r="AJ34" s="14">
        <f t="shared" si="108"/>
        <v>380</v>
      </c>
      <c r="AK34" s="14">
        <f t="shared" ref="AK34:AL34" si="109">AK89+AK144</f>
        <v>433</v>
      </c>
      <c r="AL34" s="14">
        <f t="shared" si="109"/>
        <v>339</v>
      </c>
      <c r="AM34" s="14">
        <f t="shared" si="106"/>
        <v>182</v>
      </c>
      <c r="AN34" s="14">
        <f t="shared" ref="AN34" si="110">AN89+AN144</f>
        <v>0</v>
      </c>
      <c r="AO34" s="122">
        <f t="shared" si="13"/>
        <v>5550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142060</v>
      </c>
      <c r="Z35" s="15">
        <f t="shared" si="111"/>
        <v>154820</v>
      </c>
      <c r="AA35" s="15">
        <f t="shared" si="111"/>
        <v>163445</v>
      </c>
      <c r="AB35" s="15">
        <f t="shared" si="111"/>
        <v>301330</v>
      </c>
      <c r="AC35" s="15">
        <f t="shared" si="111"/>
        <v>245130</v>
      </c>
      <c r="AD35" s="15">
        <f t="shared" si="111"/>
        <v>26400</v>
      </c>
      <c r="AE35" s="15">
        <f t="shared" si="111"/>
        <v>79650</v>
      </c>
      <c r="AF35" s="15">
        <f t="shared" si="111"/>
        <v>115950</v>
      </c>
      <c r="AG35" s="15">
        <f t="shared" ref="AG35:AH35" si="112">AG90+AG145</f>
        <v>131350</v>
      </c>
      <c r="AH35" s="15">
        <f t="shared" si="112"/>
        <v>142800</v>
      </c>
      <c r="AI35" s="15">
        <f t="shared" ref="AI35:AJ35" si="113">AI90+AI145</f>
        <v>139470</v>
      </c>
      <c r="AJ35" s="15">
        <f t="shared" si="113"/>
        <v>200380</v>
      </c>
      <c r="AK35" s="15">
        <f t="shared" ref="AK35:AL35" si="114">AK90+AK145</f>
        <v>235660</v>
      </c>
      <c r="AL35" s="15">
        <f t="shared" si="114"/>
        <v>145830</v>
      </c>
      <c r="AM35" s="15">
        <f t="shared" si="111"/>
        <v>77560</v>
      </c>
      <c r="AN35" s="15">
        <f t="shared" ref="AN35" si="115">AN90+AN145</f>
        <v>0</v>
      </c>
      <c r="AO35" s="123">
        <f t="shared" si="13"/>
        <v>2301835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300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300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124800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124800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200</v>
      </c>
      <c r="AE38" s="14">
        <f t="shared" si="126"/>
        <v>120</v>
      </c>
      <c r="AF38" s="14">
        <f t="shared" si="126"/>
        <v>571</v>
      </c>
      <c r="AG38" s="14">
        <f t="shared" ref="AG38:AH38" si="127">AG93+AG148</f>
        <v>1158</v>
      </c>
      <c r="AH38" s="14">
        <f t="shared" si="127"/>
        <v>767</v>
      </c>
      <c r="AI38" s="14">
        <f t="shared" ref="AI38:AJ38" si="128">AI93+AI148</f>
        <v>1040</v>
      </c>
      <c r="AJ38" s="14">
        <f t="shared" si="128"/>
        <v>350</v>
      </c>
      <c r="AK38" s="14">
        <f t="shared" ref="AK38:AL38" si="129">AK93+AK148</f>
        <v>1057</v>
      </c>
      <c r="AL38" s="14">
        <f t="shared" si="129"/>
        <v>0</v>
      </c>
      <c r="AM38" s="14">
        <f t="shared" si="126"/>
        <v>0</v>
      </c>
      <c r="AN38" s="14">
        <f t="shared" ref="AN38" si="130">AN93+AN148</f>
        <v>0</v>
      </c>
      <c r="AO38" s="122">
        <f t="shared" si="13"/>
        <v>5263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93000</v>
      </c>
      <c r="AE39" s="15">
        <f t="shared" si="131"/>
        <v>55920</v>
      </c>
      <c r="AF39" s="15">
        <f t="shared" si="131"/>
        <v>266086</v>
      </c>
      <c r="AG39" s="15">
        <f t="shared" ref="AG39:AH39" si="132">AG94+AG149</f>
        <v>539628</v>
      </c>
      <c r="AH39" s="15">
        <f t="shared" si="132"/>
        <v>357422</v>
      </c>
      <c r="AI39" s="15">
        <f t="shared" ref="AI39:AJ39" si="133">AI94+AI149</f>
        <v>523120</v>
      </c>
      <c r="AJ39" s="15">
        <f t="shared" si="133"/>
        <v>215460</v>
      </c>
      <c r="AK39" s="15">
        <f t="shared" ref="AK39:AL39" si="134">AK94+AK149</f>
        <v>650720.5</v>
      </c>
      <c r="AL39" s="15">
        <f t="shared" si="134"/>
        <v>0</v>
      </c>
      <c r="AM39" s="15">
        <f t="shared" si="131"/>
        <v>0</v>
      </c>
      <c r="AN39" s="15">
        <f t="shared" ref="AN39" si="135">AN94+AN149</f>
        <v>0</v>
      </c>
      <c r="AO39" s="123">
        <f t="shared" si="13"/>
        <v>2701356.5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560</v>
      </c>
      <c r="T40" s="59">
        <f t="shared" si="136"/>
        <v>0</v>
      </c>
      <c r="U40" s="59">
        <f t="shared" si="136"/>
        <v>698</v>
      </c>
      <c r="V40" s="59">
        <f t="shared" si="136"/>
        <v>917</v>
      </c>
      <c r="W40" s="59">
        <f t="shared" si="136"/>
        <v>1077</v>
      </c>
      <c r="X40" s="14">
        <f t="shared" si="136"/>
        <v>685</v>
      </c>
      <c r="Y40" s="14">
        <f t="shared" si="136"/>
        <v>669</v>
      </c>
      <c r="Z40" s="14">
        <f t="shared" si="136"/>
        <v>1316</v>
      </c>
      <c r="AA40" s="14">
        <f t="shared" si="136"/>
        <v>2417</v>
      </c>
      <c r="AB40" s="14">
        <f t="shared" si="136"/>
        <v>5624</v>
      </c>
      <c r="AC40" s="14">
        <f t="shared" si="136"/>
        <v>8462</v>
      </c>
      <c r="AD40" s="14">
        <f t="shared" si="136"/>
        <v>1708</v>
      </c>
      <c r="AE40" s="14">
        <f t="shared" si="136"/>
        <v>2451</v>
      </c>
      <c r="AF40" s="14">
        <f t="shared" si="136"/>
        <v>508</v>
      </c>
      <c r="AG40" s="14">
        <f t="shared" ref="AG40:AH40" si="137">AG95+AG150</f>
        <v>319</v>
      </c>
      <c r="AH40" s="14">
        <f t="shared" si="137"/>
        <v>3253</v>
      </c>
      <c r="AI40" s="14">
        <f t="shared" ref="AI40:AJ40" si="138">AI95+AI150</f>
        <v>2944</v>
      </c>
      <c r="AJ40" s="14">
        <f t="shared" si="138"/>
        <v>134</v>
      </c>
      <c r="AK40" s="14">
        <f t="shared" ref="AK40:AL40" si="139">AK95+AK150</f>
        <v>0</v>
      </c>
      <c r="AL40" s="14">
        <f t="shared" si="139"/>
        <v>0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33742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15187</v>
      </c>
      <c r="T41" s="60">
        <f t="shared" si="141"/>
        <v>0</v>
      </c>
      <c r="U41" s="60">
        <f t="shared" si="141"/>
        <v>68735</v>
      </c>
      <c r="V41" s="60">
        <f t="shared" si="141"/>
        <v>72882</v>
      </c>
      <c r="W41" s="60">
        <f t="shared" si="141"/>
        <v>52972.31</v>
      </c>
      <c r="X41" s="15">
        <f t="shared" si="141"/>
        <v>37743</v>
      </c>
      <c r="Y41" s="15">
        <f t="shared" si="141"/>
        <v>42932</v>
      </c>
      <c r="Z41" s="15">
        <f t="shared" si="141"/>
        <v>65184.68</v>
      </c>
      <c r="AA41" s="15">
        <f t="shared" si="141"/>
        <v>168992.82</v>
      </c>
      <c r="AB41" s="15">
        <f t="shared" si="141"/>
        <v>772041.11</v>
      </c>
      <c r="AC41" s="15">
        <f t="shared" si="141"/>
        <v>1571383.5999999999</v>
      </c>
      <c r="AD41" s="15">
        <f t="shared" si="141"/>
        <v>225762.64999999997</v>
      </c>
      <c r="AE41" s="15">
        <f t="shared" si="141"/>
        <v>287890.59000000003</v>
      </c>
      <c r="AF41" s="15">
        <f t="shared" si="141"/>
        <v>129857.3</v>
      </c>
      <c r="AG41" s="15">
        <f t="shared" ref="AG41:AH41" si="142">AG96+AG151</f>
        <v>36987.69</v>
      </c>
      <c r="AH41" s="15">
        <f t="shared" si="142"/>
        <v>360739.5</v>
      </c>
      <c r="AI41" s="15">
        <f t="shared" ref="AI41:AJ41" si="143">AI96+AI151</f>
        <v>342038.04000000004</v>
      </c>
      <c r="AJ41" s="15">
        <f t="shared" si="143"/>
        <v>8968</v>
      </c>
      <c r="AK41" s="15">
        <f t="shared" ref="AK41:AL41" si="144">AK96+AK151</f>
        <v>27683.279999999999</v>
      </c>
      <c r="AL41" s="15">
        <f t="shared" si="144"/>
        <v>0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4287980.5699999994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80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80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4424.8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4424.8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375</v>
      </c>
      <c r="AH48" s="86">
        <f t="shared" si="177"/>
        <v>236</v>
      </c>
      <c r="AI48" s="86">
        <f t="shared" ref="AI48:AJ48" si="178">AI103+AI159</f>
        <v>88</v>
      </c>
      <c r="AJ48" s="86">
        <f t="shared" si="178"/>
        <v>1126</v>
      </c>
      <c r="AK48" s="86">
        <f t="shared" ref="AK48:AL48" si="179">AK103+AK159</f>
        <v>726</v>
      </c>
      <c r="AL48" s="86">
        <f t="shared" si="179"/>
        <v>337</v>
      </c>
      <c r="AM48" s="86">
        <f t="shared" si="176"/>
        <v>599</v>
      </c>
      <c r="AN48" s="86">
        <f t="shared" ref="AN48" si="180">AN103+AN159</f>
        <v>0</v>
      </c>
      <c r="AO48" s="125">
        <f t="shared" si="13"/>
        <v>3487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30540.639999999999</v>
      </c>
      <c r="AH49" s="87">
        <f t="shared" si="182"/>
        <v>28098.57</v>
      </c>
      <c r="AI49" s="87">
        <f t="shared" ref="AI49:AJ49" si="183">AI104+AI160</f>
        <v>40138.800000000003</v>
      </c>
      <c r="AJ49" s="87">
        <f t="shared" si="183"/>
        <v>237761.44</v>
      </c>
      <c r="AK49" s="87">
        <f t="shared" ref="AK49:AL49" si="184">AK104+AK160</f>
        <v>166905.29999999999</v>
      </c>
      <c r="AL49" s="87">
        <f t="shared" si="184"/>
        <v>68974.45</v>
      </c>
      <c r="AM49" s="87">
        <f t="shared" si="181"/>
        <v>166748.14299999998</v>
      </c>
      <c r="AN49" s="87">
        <f t="shared" ref="AN49" si="185">AN104+AN160</f>
        <v>0</v>
      </c>
      <c r="AO49" s="126">
        <f t="shared" si="13"/>
        <v>739167.34299999988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0</v>
      </c>
      <c r="AE50" s="86">
        <f t="shared" si="186"/>
        <v>0</v>
      </c>
      <c r="AF50" s="86">
        <f t="shared" si="186"/>
        <v>0</v>
      </c>
      <c r="AG50" s="86">
        <f t="shared" ref="AG50:AH50" si="187">AG105+AG161</f>
        <v>11</v>
      </c>
      <c r="AH50" s="86">
        <f t="shared" si="187"/>
        <v>1</v>
      </c>
      <c r="AI50" s="86">
        <f t="shared" ref="AI50:AJ50" si="188">AI105+AI161</f>
        <v>0</v>
      </c>
      <c r="AJ50" s="86">
        <f t="shared" si="188"/>
        <v>1</v>
      </c>
      <c r="AK50" s="86">
        <f t="shared" ref="AK50:AL50" si="189">AK105+AK161</f>
        <v>0</v>
      </c>
      <c r="AL50" s="86">
        <f t="shared" si="189"/>
        <v>1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14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0</v>
      </c>
      <c r="AE51" s="87">
        <f t="shared" si="191"/>
        <v>0</v>
      </c>
      <c r="AF51" s="87">
        <f t="shared" si="191"/>
        <v>0</v>
      </c>
      <c r="AG51" s="87">
        <f t="shared" ref="AG51:AH51" si="192">AG106+AG162</f>
        <v>2402.8000000000002</v>
      </c>
      <c r="AH51" s="87">
        <f t="shared" si="192"/>
        <v>226.8</v>
      </c>
      <c r="AI51" s="87">
        <f t="shared" ref="AI51:AJ51" si="193">AI106+AI162</f>
        <v>0</v>
      </c>
      <c r="AJ51" s="87">
        <f t="shared" si="193"/>
        <v>9056</v>
      </c>
      <c r="AK51" s="87">
        <f t="shared" ref="AK51:AL51" si="194">AK106+AK162</f>
        <v>3200</v>
      </c>
      <c r="AL51" s="87">
        <f t="shared" si="194"/>
        <v>12678.4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27564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61</v>
      </c>
      <c r="AC52" s="14">
        <f t="shared" si="196"/>
        <v>116</v>
      </c>
      <c r="AD52" s="14">
        <f t="shared" si="196"/>
        <v>247</v>
      </c>
      <c r="AE52" s="14">
        <f t="shared" si="196"/>
        <v>398</v>
      </c>
      <c r="AF52" s="14">
        <f t="shared" si="196"/>
        <v>380</v>
      </c>
      <c r="AG52" s="14">
        <f t="shared" ref="AG52:AH52" si="197">AG107+AG162</f>
        <v>658</v>
      </c>
      <c r="AH52" s="14">
        <f t="shared" si="197"/>
        <v>564</v>
      </c>
      <c r="AI52" s="14">
        <f t="shared" ref="AI52:AJ52" si="198">AI107+AI162</f>
        <v>680</v>
      </c>
      <c r="AJ52" s="14">
        <f t="shared" si="198"/>
        <v>561</v>
      </c>
      <c r="AK52" s="14">
        <f t="shared" ref="AK52:AL52" si="199">AK107+AK162</f>
        <v>1449</v>
      </c>
      <c r="AL52" s="14">
        <f t="shared" si="199"/>
        <v>1098</v>
      </c>
      <c r="AM52" s="14">
        <f t="shared" si="196"/>
        <v>820</v>
      </c>
      <c r="AN52" s="14">
        <f t="shared" ref="AN52" si="200">AN107+AN162</f>
        <v>0</v>
      </c>
      <c r="AO52" s="122">
        <f t="shared" si="13"/>
        <v>7032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10248</v>
      </c>
      <c r="AC53" s="15">
        <f t="shared" si="201"/>
        <v>18788</v>
      </c>
      <c r="AD53" s="15">
        <f t="shared" si="201"/>
        <v>35959</v>
      </c>
      <c r="AE53" s="15">
        <f t="shared" si="201"/>
        <v>66964</v>
      </c>
      <c r="AF53" s="15">
        <f t="shared" si="201"/>
        <v>73066</v>
      </c>
      <c r="AG53" s="15">
        <f t="shared" ref="AG53:AH53" si="202">AG108+AG163</f>
        <v>110207</v>
      </c>
      <c r="AH53" s="15">
        <f t="shared" si="202"/>
        <v>120260</v>
      </c>
      <c r="AI53" s="15">
        <f t="shared" ref="AI53:AJ53" si="203">AI108+AI163</f>
        <v>133847</v>
      </c>
      <c r="AJ53" s="15">
        <f t="shared" si="203"/>
        <v>122541</v>
      </c>
      <c r="AK53" s="15">
        <f t="shared" ref="AK53:AL53" si="204">AK108+AK163</f>
        <v>333680</v>
      </c>
      <c r="AL53" s="15">
        <f t="shared" si="204"/>
        <v>200485</v>
      </c>
      <c r="AM53" s="15">
        <f t="shared" si="201"/>
        <v>108522.5</v>
      </c>
      <c r="AN53" s="15">
        <f t="shared" ref="AN53" si="205">AN108+AN163</f>
        <v>0</v>
      </c>
      <c r="AO53" s="123">
        <f t="shared" si="13"/>
        <v>1334567.5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983</v>
      </c>
      <c r="AI54" s="59">
        <f t="shared" si="206"/>
        <v>1196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2179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22350.76</v>
      </c>
      <c r="AI55" s="60">
        <f t="shared" si="209"/>
        <v>26500.51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48851.27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M64" si="212">E67+E69+E71+E73+E75+E77+E79+E81+E83+E85+E87+E89+E91+E93+E95+E97+E99+E101+E103+E105+E107+E109</f>
        <v>1135</v>
      </c>
      <c r="F64" s="50">
        <f t="shared" si="212"/>
        <v>1499</v>
      </c>
      <c r="G64" s="50">
        <f t="shared" si="212"/>
        <v>1420</v>
      </c>
      <c r="H64" s="50">
        <f t="shared" si="212"/>
        <v>1667</v>
      </c>
      <c r="I64" s="50">
        <f t="shared" si="212"/>
        <v>1810</v>
      </c>
      <c r="J64" s="50">
        <f t="shared" si="212"/>
        <v>1635</v>
      </c>
      <c r="K64" s="50">
        <f t="shared" si="212"/>
        <v>1522</v>
      </c>
      <c r="L64" s="50">
        <f t="shared" si="212"/>
        <v>1495</v>
      </c>
      <c r="M64" s="50">
        <f t="shared" si="212"/>
        <v>1607</v>
      </c>
      <c r="N64" s="50">
        <f t="shared" si="212"/>
        <v>908</v>
      </c>
      <c r="O64" s="50">
        <f t="shared" si="212"/>
        <v>1717</v>
      </c>
      <c r="P64" s="50">
        <f t="shared" si="212"/>
        <v>1299</v>
      </c>
      <c r="Q64" s="50">
        <f t="shared" si="212"/>
        <v>2379</v>
      </c>
      <c r="R64" s="50">
        <f t="shared" si="212"/>
        <v>3053</v>
      </c>
      <c r="S64" s="50">
        <f t="shared" si="212"/>
        <v>5355</v>
      </c>
      <c r="T64" s="50">
        <f t="shared" si="212"/>
        <v>2266</v>
      </c>
      <c r="U64" s="50">
        <f t="shared" si="212"/>
        <v>6017</v>
      </c>
      <c r="V64" s="50">
        <f t="shared" si="212"/>
        <v>3264</v>
      </c>
      <c r="W64" s="50">
        <f t="shared" si="212"/>
        <v>2976</v>
      </c>
      <c r="X64" s="50">
        <f t="shared" si="212"/>
        <v>1913</v>
      </c>
      <c r="Y64" s="50">
        <f t="shared" si="212"/>
        <v>2654</v>
      </c>
      <c r="Z64" s="50">
        <f t="shared" si="212"/>
        <v>2922</v>
      </c>
      <c r="AA64" s="50">
        <f t="shared" si="212"/>
        <v>3697</v>
      </c>
      <c r="AB64" s="50">
        <f t="shared" si="212"/>
        <v>1419</v>
      </c>
      <c r="AC64" s="50">
        <f t="shared" si="212"/>
        <v>1419</v>
      </c>
      <c r="AD64" s="50">
        <f t="shared" si="212"/>
        <v>3015</v>
      </c>
      <c r="AE64" s="50">
        <f t="shared" si="212"/>
        <v>3599</v>
      </c>
      <c r="AF64" s="50">
        <f t="shared" si="212"/>
        <v>1930</v>
      </c>
      <c r="AG64" s="50">
        <f t="shared" si="212"/>
        <v>4274</v>
      </c>
      <c r="AH64" s="50">
        <f t="shared" si="212"/>
        <v>7133</v>
      </c>
      <c r="AI64" s="50">
        <f t="shared" si="212"/>
        <v>7295</v>
      </c>
      <c r="AJ64" s="50">
        <f t="shared" si="212"/>
        <v>4420</v>
      </c>
      <c r="AK64" s="50">
        <f t="shared" ref="AK64:AL64" si="213">AK67+AK69+AK71+AK73+AK75+AK77+AK79+AK81+AK83+AK85+AK87+AK89+AK91+AK93+AK95+AK97+AK99+AK101+AK103+AK105+AK107+AK109</f>
        <v>5455</v>
      </c>
      <c r="AL64" s="50">
        <f t="shared" si="213"/>
        <v>2213</v>
      </c>
      <c r="AM64" s="50">
        <f t="shared" si="212"/>
        <v>2098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99844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M65" si="215">E68+E70+E72+E74+E76+E78+E80+E82+E84+E86+E88+E90+E92+E94+E96+E98+E100+E102+E104+E106+E108+E110</f>
        <v>112530</v>
      </c>
      <c r="F65" s="51">
        <f t="shared" si="215"/>
        <v>154470</v>
      </c>
      <c r="G65" s="51">
        <f t="shared" si="215"/>
        <v>142710</v>
      </c>
      <c r="H65" s="51">
        <f t="shared" si="215"/>
        <v>174505</v>
      </c>
      <c r="I65" s="51">
        <f t="shared" si="215"/>
        <v>187307</v>
      </c>
      <c r="J65" s="51">
        <f t="shared" si="215"/>
        <v>151981</v>
      </c>
      <c r="K65" s="51">
        <f t="shared" si="215"/>
        <v>159460</v>
      </c>
      <c r="L65" s="51">
        <f t="shared" si="215"/>
        <v>152071</v>
      </c>
      <c r="M65" s="51">
        <f t="shared" si="215"/>
        <v>161645</v>
      </c>
      <c r="N65" s="51">
        <f t="shared" si="215"/>
        <v>97805</v>
      </c>
      <c r="O65" s="51">
        <f t="shared" si="215"/>
        <v>188825</v>
      </c>
      <c r="P65" s="51">
        <f t="shared" si="215"/>
        <v>203684</v>
      </c>
      <c r="Q65" s="51">
        <f t="shared" si="215"/>
        <v>451307</v>
      </c>
      <c r="R65" s="51">
        <f t="shared" si="215"/>
        <v>640977</v>
      </c>
      <c r="S65" s="51">
        <f t="shared" si="215"/>
        <v>1031952</v>
      </c>
      <c r="T65" s="51">
        <f t="shared" si="215"/>
        <v>538926</v>
      </c>
      <c r="U65" s="51">
        <f t="shared" si="215"/>
        <v>2072983</v>
      </c>
      <c r="V65" s="51">
        <f t="shared" si="215"/>
        <v>722910.55</v>
      </c>
      <c r="W65" s="51">
        <f t="shared" si="215"/>
        <v>881154.59000000008</v>
      </c>
      <c r="X65" s="51">
        <f t="shared" si="215"/>
        <v>550778.1</v>
      </c>
      <c r="Y65" s="51">
        <f t="shared" si="215"/>
        <v>841592.8</v>
      </c>
      <c r="Z65" s="51">
        <f t="shared" si="215"/>
        <v>774775.47000000009</v>
      </c>
      <c r="AA65" s="51">
        <f t="shared" si="215"/>
        <v>1006511.8200000001</v>
      </c>
      <c r="AB65" s="51">
        <f t="shared" si="215"/>
        <v>449225.77788824518</v>
      </c>
      <c r="AC65" s="51">
        <f t="shared" si="215"/>
        <v>824156.1100000001</v>
      </c>
      <c r="AD65" s="51">
        <f t="shared" si="215"/>
        <v>1222913.5299999998</v>
      </c>
      <c r="AE65" s="51">
        <f t="shared" si="215"/>
        <v>1600668.7231940238</v>
      </c>
      <c r="AF65" s="51">
        <f t="shared" si="215"/>
        <v>991741.77</v>
      </c>
      <c r="AG65" s="51">
        <f t="shared" si="215"/>
        <v>3134735.094</v>
      </c>
      <c r="AH65" s="51">
        <f t="shared" si="215"/>
        <v>2602883.1999999997</v>
      </c>
      <c r="AI65" s="51">
        <f t="shared" si="215"/>
        <v>3020458.3421999998</v>
      </c>
      <c r="AJ65" s="51">
        <f t="shared" si="215"/>
        <v>4429412.7530000005</v>
      </c>
      <c r="AK65" s="51">
        <f t="shared" ref="AK65:AL65" si="216">AK68+AK70+AK72+AK74+AK76+AK78+AK80+AK82+AK84+AK86+AK88+AK90+AK92+AK94+AK96+AK98+AK100+AK102+AK104+AK106+AK108+AK110</f>
        <v>4528474.3999999994</v>
      </c>
      <c r="AL65" s="51">
        <f t="shared" si="216"/>
        <v>1255841.9989999998</v>
      </c>
      <c r="AM65" s="51">
        <f t="shared" si="215"/>
        <v>1798567.1029999999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37393050.132282265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2026'!E9</f>
        <v>0</v>
      </c>
      <c r="AO67" s="122">
        <f t="shared" ref="AO67:AO110" si="218">SUM(D67:AN67)</f>
        <v>1416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2026'!E10</f>
        <v>0</v>
      </c>
      <c r="AO68" s="123">
        <f t="shared" si="218"/>
        <v>202088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2026'!E11</f>
        <v>0</v>
      </c>
      <c r="AO69" s="122">
        <f t="shared" si="218"/>
        <v>1944</v>
      </c>
      <c r="AQ69" s="61"/>
    </row>
    <row r="70" spans="1:43" ht="12.75" customHeight="1" x14ac:dyDescent="0.2">
      <c r="A70" s="166"/>
      <c r="B70" s="138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2026'!E12</f>
        <v>0</v>
      </c>
      <c r="AO70" s="123">
        <f t="shared" si="218"/>
        <v>217519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2026'!E13</f>
        <v>0</v>
      </c>
      <c r="AO71" s="122">
        <f t="shared" si="218"/>
        <v>1036</v>
      </c>
      <c r="AQ71" s="61"/>
    </row>
    <row r="72" spans="1:43" ht="12.75" customHeight="1" x14ac:dyDescent="0.2">
      <c r="A72" s="166"/>
      <c r="B72" s="138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2026'!E14</f>
        <v>0</v>
      </c>
      <c r="AO72" s="123">
        <f t="shared" si="218"/>
        <v>132450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2026'!E15</f>
        <v>0</v>
      </c>
      <c r="AO73" s="122">
        <f t="shared" si="218"/>
        <v>17472</v>
      </c>
      <c r="AQ73" s="61"/>
    </row>
    <row r="74" spans="1:43" ht="12.75" customHeight="1" x14ac:dyDescent="0.2">
      <c r="A74" s="166"/>
      <c r="B74" s="138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2026'!E16</f>
        <v>0</v>
      </c>
      <c r="AO74" s="123">
        <f t="shared" si="218"/>
        <v>6325552.5099999998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v>433</v>
      </c>
      <c r="AM75" s="14">
        <v>490</v>
      </c>
      <c r="AN75" s="14">
        <f>'Ingreso de Datos 2026'!E17</f>
        <v>0</v>
      </c>
      <c r="AO75" s="122">
        <f t="shared" si="218"/>
        <v>11747</v>
      </c>
      <c r="AQ75" s="61"/>
    </row>
    <row r="76" spans="1:43" ht="12.75" customHeight="1" x14ac:dyDescent="0.2">
      <c r="A76" s="166"/>
      <c r="B76" s="138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v>826413.14899999998</v>
      </c>
      <c r="AM76" s="15">
        <v>1444181.46</v>
      </c>
      <c r="AN76" s="15">
        <f>'Ingreso de Datos 2026'!E18</f>
        <v>0</v>
      </c>
      <c r="AO76" s="123">
        <f t="shared" si="218"/>
        <v>19068704.229282271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v>0</v>
      </c>
      <c r="AM77" s="17">
        <v>0</v>
      </c>
      <c r="AN77" s="17">
        <f>'Ingreso de Datos 2026'!E19</f>
        <v>0</v>
      </c>
      <c r="AO77" s="122">
        <f t="shared" si="218"/>
        <v>43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v>0</v>
      </c>
      <c r="AM78" s="18">
        <v>0</v>
      </c>
      <c r="AN78" s="18">
        <f>'Ingreso de Datos 2026'!E20</f>
        <v>0</v>
      </c>
      <c r="AO78" s="123">
        <f t="shared" si="218"/>
        <v>79187.87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2026'!E21</f>
        <v>0</v>
      </c>
      <c r="AO79" s="122">
        <f t="shared" si="218"/>
        <v>5970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2026'!E22</f>
        <v>0</v>
      </c>
      <c r="AO80" s="123">
        <f t="shared" si="218"/>
        <v>689730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2026'!E23</f>
        <v>0</v>
      </c>
      <c r="AO81" s="122">
        <f t="shared" si="218"/>
        <v>10453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2026'!E24</f>
        <v>0</v>
      </c>
      <c r="AO82" s="123">
        <f t="shared" si="218"/>
        <v>911320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v>5</v>
      </c>
      <c r="AM83" s="14">
        <v>7</v>
      </c>
      <c r="AN83" s="14">
        <f>'Ingreso de Datos 2026'!E25</f>
        <v>0</v>
      </c>
      <c r="AO83" s="122">
        <f t="shared" si="218"/>
        <v>607</v>
      </c>
      <c r="AQ83" s="61"/>
    </row>
    <row r="84" spans="1:43" ht="12.75" customHeight="1" x14ac:dyDescent="0.2">
      <c r="A84" s="153"/>
      <c r="B84" s="138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v>1461</v>
      </c>
      <c r="AM84" s="15">
        <v>1555</v>
      </c>
      <c r="AN84" s="15">
        <f>'Ingreso de Datos 2026'!E26</f>
        <v>0</v>
      </c>
      <c r="AO84" s="123">
        <f t="shared" si="218"/>
        <v>70685.42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2026'!E27</f>
        <v>0</v>
      </c>
      <c r="AO85" s="122">
        <f t="shared" si="218"/>
        <v>4090</v>
      </c>
      <c r="AQ85" s="61"/>
    </row>
    <row r="86" spans="1:43" ht="12.75" customHeight="1" x14ac:dyDescent="0.2">
      <c r="A86" s="153"/>
      <c r="B86" s="138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2026'!E28</f>
        <v>0</v>
      </c>
      <c r="AO86" s="123">
        <f t="shared" si="218"/>
        <v>516113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2026'!E29</f>
        <v>0</v>
      </c>
      <c r="AO87" s="122">
        <f t="shared" si="218"/>
        <v>668</v>
      </c>
      <c r="AQ87" s="61"/>
    </row>
    <row r="88" spans="1:43" ht="12.75" customHeight="1" x14ac:dyDescent="0.2">
      <c r="A88" s="153"/>
      <c r="B88" s="138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2026'!E30</f>
        <v>0</v>
      </c>
      <c r="AO88" s="123">
        <f t="shared" si="218"/>
        <v>253840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v>339</v>
      </c>
      <c r="AM89" s="14">
        <v>182</v>
      </c>
      <c r="AN89" s="14">
        <f>'Ingreso de Datos 2026'!E31</f>
        <v>0</v>
      </c>
      <c r="AO89" s="122">
        <f t="shared" si="218"/>
        <v>5101</v>
      </c>
      <c r="AQ89" s="61"/>
    </row>
    <row r="90" spans="1:43" ht="21" customHeight="1" x14ac:dyDescent="0.2">
      <c r="A90" s="153"/>
      <c r="B90" s="138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v>145830</v>
      </c>
      <c r="AM90" s="15">
        <v>77560</v>
      </c>
      <c r="AN90" s="15">
        <f>'Ingreso de Datos 2026'!E32</f>
        <v>0</v>
      </c>
      <c r="AO90" s="123">
        <f t="shared" si="218"/>
        <v>1879435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2026'!E33</f>
        <v>0</v>
      </c>
      <c r="AO91" s="122">
        <f t="shared" si="218"/>
        <v>300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2026'!E34</f>
        <v>0</v>
      </c>
      <c r="AO92" s="123">
        <f t="shared" si="218"/>
        <v>124800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v>0</v>
      </c>
      <c r="AM93" s="14">
        <v>0</v>
      </c>
      <c r="AN93" s="14">
        <f>'Ingreso de Datos 2026'!E35</f>
        <v>0</v>
      </c>
      <c r="AO93" s="122">
        <f t="shared" si="218"/>
        <v>5263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v>0</v>
      </c>
      <c r="AM94" s="15">
        <v>0</v>
      </c>
      <c r="AN94" s="15">
        <f>'Ingreso de Datos 2026'!E36</f>
        <v>0</v>
      </c>
      <c r="AO94" s="123">
        <f t="shared" si="218"/>
        <v>2701356.5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v>0</v>
      </c>
      <c r="AM95" s="14">
        <v>0</v>
      </c>
      <c r="AN95" s="14">
        <f>'Ingreso de Datos 2026'!E37</f>
        <v>0</v>
      </c>
      <c r="AO95" s="122">
        <f t="shared" si="218"/>
        <v>20942</v>
      </c>
      <c r="AQ95" s="61"/>
    </row>
    <row r="96" spans="1:43" ht="12.75" customHeight="1" x14ac:dyDescent="0.2">
      <c r="A96" s="155"/>
      <c r="B96" s="138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v>0</v>
      </c>
      <c r="AM96" s="15">
        <v>0</v>
      </c>
      <c r="AN96" s="15">
        <f>'Ingreso de Datos 2026'!E38</f>
        <v>0</v>
      </c>
      <c r="AO96" s="123">
        <f t="shared" si="218"/>
        <v>2065693.6900000002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2026'!E39</f>
        <v>0</v>
      </c>
      <c r="AO97" s="122">
        <f t="shared" si="218"/>
        <v>0</v>
      </c>
      <c r="AQ97" s="61"/>
    </row>
    <row r="98" spans="1:43" ht="21" customHeight="1" x14ac:dyDescent="0.2">
      <c r="A98" s="155"/>
      <c r="B98" s="138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2026'!E40</f>
        <v>0</v>
      </c>
      <c r="AO98" s="123">
        <f t="shared" si="218"/>
        <v>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2026'!E41</f>
        <v>0</v>
      </c>
      <c r="AO99" s="122">
        <f t="shared" si="218"/>
        <v>0</v>
      </c>
      <c r="AQ99" s="61"/>
    </row>
    <row r="100" spans="1:43" ht="12.75" customHeight="1" x14ac:dyDescent="0.2">
      <c r="A100" s="155"/>
      <c r="B100" s="138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2026'!E42</f>
        <v>0</v>
      </c>
      <c r="AO100" s="123">
        <f t="shared" si="218"/>
        <v>0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2026'!E43</f>
        <v>0</v>
      </c>
      <c r="AO101" s="122">
        <f t="shared" si="218"/>
        <v>80</v>
      </c>
      <c r="AQ101" s="61"/>
    </row>
    <row r="102" spans="1:43" ht="12.75" customHeight="1" x14ac:dyDescent="0.2">
      <c r="A102" s="155"/>
      <c r="B102" s="138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2026'!E44</f>
        <v>0</v>
      </c>
      <c r="AO102" s="123">
        <f t="shared" si="218"/>
        <v>4424.8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v>337</v>
      </c>
      <c r="AM103" s="14">
        <v>599</v>
      </c>
      <c r="AN103" s="14">
        <f>'Ingreso de Datos 2026'!E45</f>
        <v>0</v>
      </c>
      <c r="AO103" s="125">
        <f t="shared" si="218"/>
        <v>3487</v>
      </c>
      <c r="AQ103" s="61"/>
    </row>
    <row r="104" spans="1:43" ht="12.75" customHeight="1" x14ac:dyDescent="0.2">
      <c r="A104" s="155"/>
      <c r="B104" s="138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v>68974.45</v>
      </c>
      <c r="AM104" s="15">
        <v>166748.14299999998</v>
      </c>
      <c r="AN104" s="15">
        <f>'Ingreso de Datos 2026'!E46</f>
        <v>0</v>
      </c>
      <c r="AO104" s="126">
        <f t="shared" si="218"/>
        <v>739167.34299999988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6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v>1</v>
      </c>
      <c r="AM105" s="59">
        <v>0</v>
      </c>
      <c r="AN105" s="59">
        <f>'Ingreso de Datos 2026'!E47</f>
        <v>0</v>
      </c>
      <c r="AO105" s="125">
        <f t="shared" si="218"/>
        <v>14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7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v>12678.4</v>
      </c>
      <c r="AM106" s="60">
        <v>0</v>
      </c>
      <c r="AN106" s="60">
        <f>'Ingreso de Datos 2026'!E48</f>
        <v>0</v>
      </c>
      <c r="AO106" s="126">
        <f t="shared" si="218"/>
        <v>27564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v>1098</v>
      </c>
      <c r="AM107" s="17">
        <v>820</v>
      </c>
      <c r="AN107" s="17">
        <f>'Ingreso de Datos 2026'!E49</f>
        <v>0</v>
      </c>
      <c r="AO107" s="122">
        <f t="shared" si="218"/>
        <v>7032</v>
      </c>
      <c r="AQ107" s="61"/>
    </row>
    <row r="108" spans="1:43" ht="12.75" customHeight="1" x14ac:dyDescent="0.2">
      <c r="A108" s="153"/>
      <c r="B108" s="157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v>200485</v>
      </c>
      <c r="AM108" s="18">
        <v>108522.5</v>
      </c>
      <c r="AN108" s="18">
        <f>'Ingreso de Datos 2026'!E50</f>
        <v>0</v>
      </c>
      <c r="AO108" s="123">
        <f t="shared" si="218"/>
        <v>1334567.5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2026'!E51</f>
        <v>0</v>
      </c>
      <c r="AO109" s="122">
        <f t="shared" si="218"/>
        <v>2179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2026'!E52</f>
        <v>0</v>
      </c>
      <c r="AO110" s="123">
        <f t="shared" si="218"/>
        <v>48851.27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5576</v>
      </c>
      <c r="AC119" s="50">
        <f t="shared" si="219"/>
        <v>10081</v>
      </c>
      <c r="AD119" s="50">
        <f t="shared" si="219"/>
        <v>65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15722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1375992.5</v>
      </c>
      <c r="AC120" s="51">
        <f t="shared" si="222"/>
        <v>3947268.4099999992</v>
      </c>
      <c r="AD120" s="51">
        <f t="shared" si="222"/>
        <v>87955.200000000012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5411216.1099999994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2026'!E67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2026'!E68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2026'!E69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2026'!E70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2026'!E71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2026'!E72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2026'!E73</f>
        <v>0</v>
      </c>
      <c r="AO128" s="122">
        <f t="shared" si="225"/>
        <v>0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2026'!E74</f>
        <v>0</v>
      </c>
      <c r="AO129" s="123">
        <f t="shared" si="225"/>
        <v>0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2026'!E75</f>
        <v>0</v>
      </c>
      <c r="AO130" s="122">
        <f t="shared" si="225"/>
        <v>2473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2026'!E76</f>
        <v>0</v>
      </c>
      <c r="AO131" s="123">
        <f t="shared" si="225"/>
        <v>2766529.2299999991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2026'!E77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2026'!E78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2026'!E79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2026'!E80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2026'!E81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2026'!E82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2026'!E83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2026'!E84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2026'!E85</f>
        <v>0</v>
      </c>
      <c r="AO140" s="122">
        <f t="shared" si="225"/>
        <v>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2026'!E86</f>
        <v>0</v>
      </c>
      <c r="AO141" s="123">
        <f t="shared" si="225"/>
        <v>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2026'!E87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2026'!E88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2026'!E89</f>
        <v>0</v>
      </c>
      <c r="AO144" s="122">
        <f t="shared" si="225"/>
        <v>449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2026'!E90</f>
        <v>0</v>
      </c>
      <c r="AO145" s="123">
        <f t="shared" si="225"/>
        <v>422400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2026'!E91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2026'!E92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2026'!E93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2026'!E94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2026'!E95</f>
        <v>0</v>
      </c>
      <c r="AO150" s="122">
        <f t="shared" si="225"/>
        <v>12800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2026'!E96</f>
        <v>0</v>
      </c>
      <c r="AO151" s="123">
        <f t="shared" si="225"/>
        <v>2222286.8800000004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2026'!E97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2026'!E98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2026'!E99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2026'!E100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2026'!E101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2026'!E102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2026'!E103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2026'!E104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2026'!E105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2026'!E106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2026'!E107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2026'!E108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2026'!E109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2026'!E110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9933"/>
    <pageSetUpPr fitToPage="1"/>
  </sheetPr>
  <dimension ref="A1:AR295"/>
  <sheetViews>
    <sheetView zoomScale="80" zoomScaleNormal="80" workbookViewId="0">
      <pane xSplit="3" ySplit="8" topLeftCell="AM101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M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:AL9" si="2">AK12+AK14+AK16+AK18+AK20+AK22+AK24+AK26+AK28+AK30+AK32+AK34+AK36+AK38+AK40+AK42+AK44+AK46+AK48+AK50+AK52+AK54</f>
        <v>7134</v>
      </c>
      <c r="AL9" s="50">
        <f t="shared" si="2"/>
        <v>3024</v>
      </c>
      <c r="AM9" s="50">
        <f t="shared" si="1"/>
        <v>1672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114511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129120</v>
      </c>
      <c r="E10" s="51">
        <f t="shared" si="4"/>
        <v>125760</v>
      </c>
      <c r="F10" s="51">
        <f t="shared" si="4"/>
        <v>130730</v>
      </c>
      <c r="G10" s="51">
        <f t="shared" si="4"/>
        <v>123027</v>
      </c>
      <c r="H10" s="51">
        <f t="shared" si="4"/>
        <v>174711</v>
      </c>
      <c r="I10" s="51">
        <f t="shared" si="4"/>
        <v>171822</v>
      </c>
      <c r="J10" s="51">
        <f t="shared" si="4"/>
        <v>173315</v>
      </c>
      <c r="K10" s="51">
        <f t="shared" si="4"/>
        <v>118929</v>
      </c>
      <c r="L10" s="51">
        <f t="shared" si="4"/>
        <v>84179</v>
      </c>
      <c r="M10" s="51">
        <f t="shared" si="4"/>
        <v>103119</v>
      </c>
      <c r="N10" s="51">
        <f t="shared" si="4"/>
        <v>111721</v>
      </c>
      <c r="O10" s="51">
        <f t="shared" si="4"/>
        <v>86796</v>
      </c>
      <c r="P10" s="51">
        <f t="shared" si="4"/>
        <v>277776</v>
      </c>
      <c r="Q10" s="51">
        <f t="shared" si="4"/>
        <v>348137</v>
      </c>
      <c r="R10" s="51">
        <f t="shared" si="4"/>
        <v>538623</v>
      </c>
      <c r="S10" s="51">
        <f t="shared" si="4"/>
        <v>491360</v>
      </c>
      <c r="T10" s="51">
        <f t="shared" si="4"/>
        <v>275363</v>
      </c>
      <c r="U10" s="51">
        <f t="shared" si="4"/>
        <v>967089</v>
      </c>
      <c r="V10" s="51">
        <f t="shared" si="4"/>
        <v>1924955.655</v>
      </c>
      <c r="W10" s="51">
        <f t="shared" si="4"/>
        <v>2373891.7599999998</v>
      </c>
      <c r="X10" s="51">
        <f t="shared" si="4"/>
        <v>1157828</v>
      </c>
      <c r="Y10" s="51">
        <f t="shared" si="4"/>
        <v>801964.7</v>
      </c>
      <c r="Z10" s="51">
        <f t="shared" si="4"/>
        <v>918069.64</v>
      </c>
      <c r="AA10" s="51">
        <f t="shared" si="4"/>
        <v>853894.11</v>
      </c>
      <c r="AB10" s="51">
        <f t="shared" si="4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M10" si="5">AD13+AD15+AD17+AD19+AD21+AD23+AD25+AD27+AD29+AD31+AD33+AD35+AD37+AD39+AD41+AD43+AD45+AD47+AD49+AD51+AD53+AD55</f>
        <v>1281149.3600000001</v>
      </c>
      <c r="AE10" s="51">
        <f t="shared" si="5"/>
        <v>2672319.8120000004</v>
      </c>
      <c r="AF10" s="51">
        <f t="shared" si="5"/>
        <v>2144401.9</v>
      </c>
      <c r="AG10" s="51">
        <f t="shared" si="5"/>
        <v>2119433.88</v>
      </c>
      <c r="AH10" s="51">
        <f t="shared" si="5"/>
        <v>2187386.3843700006</v>
      </c>
      <c r="AI10" s="51">
        <f t="shared" si="5"/>
        <v>2893992.1040000003</v>
      </c>
      <c r="AJ10" s="51">
        <f t="shared" si="5"/>
        <v>2703164.0399999996</v>
      </c>
      <c r="AK10" s="51">
        <f t="shared" ref="AK10:AL10" si="6">AK13+AK15+AK17+AK19+AK21+AK23+AK25+AK27+AK29+AK31+AK33+AK35+AK37+AK39+AK41+AK43+AK45+AK47+AK49+AK51+AK53+AK55</f>
        <v>7610330.5180000002</v>
      </c>
      <c r="AL10" s="51">
        <f t="shared" si="6"/>
        <v>4010327.49</v>
      </c>
      <c r="AM10" s="51">
        <f t="shared" si="5"/>
        <v>1662317.16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43949152.119227707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1</v>
      </c>
      <c r="E12" s="59">
        <f t="shared" si="8"/>
        <v>21</v>
      </c>
      <c r="F12" s="59">
        <f t="shared" si="8"/>
        <v>0</v>
      </c>
      <c r="G12" s="59">
        <f t="shared" si="8"/>
        <v>0</v>
      </c>
      <c r="H12" s="59">
        <f t="shared" si="8"/>
        <v>13</v>
      </c>
      <c r="I12" s="59">
        <f t="shared" si="8"/>
        <v>20</v>
      </c>
      <c r="J12" s="59">
        <f t="shared" si="8"/>
        <v>12</v>
      </c>
      <c r="K12" s="59">
        <f t="shared" si="8"/>
        <v>6</v>
      </c>
      <c r="L12" s="59">
        <f t="shared" si="8"/>
        <v>15</v>
      </c>
      <c r="M12" s="59">
        <f t="shared" si="8"/>
        <v>30</v>
      </c>
      <c r="N12" s="59">
        <f t="shared" si="8"/>
        <v>12</v>
      </c>
      <c r="O12" s="59">
        <f t="shared" si="8"/>
        <v>35</v>
      </c>
      <c r="P12" s="59">
        <f t="shared" si="8"/>
        <v>45</v>
      </c>
      <c r="Q12" s="59">
        <f t="shared" si="8"/>
        <v>40</v>
      </c>
      <c r="R12" s="59">
        <f t="shared" si="8"/>
        <v>8</v>
      </c>
      <c r="S12" s="59">
        <f t="shared" si="8"/>
        <v>29</v>
      </c>
      <c r="T12" s="59">
        <f t="shared" si="8"/>
        <v>8</v>
      </c>
      <c r="U12" s="59">
        <f t="shared" si="8"/>
        <v>6</v>
      </c>
      <c r="V12" s="59">
        <f t="shared" si="8"/>
        <v>0</v>
      </c>
      <c r="W12" s="59">
        <f t="shared" si="8"/>
        <v>16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317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110</v>
      </c>
      <c r="E13" s="60">
        <f t="shared" si="14"/>
        <v>2310</v>
      </c>
      <c r="F13" s="60">
        <f t="shared" si="14"/>
        <v>0</v>
      </c>
      <c r="G13" s="60">
        <f t="shared" si="14"/>
        <v>0</v>
      </c>
      <c r="H13" s="60">
        <f t="shared" si="14"/>
        <v>1570</v>
      </c>
      <c r="I13" s="60">
        <f t="shared" si="14"/>
        <v>2500</v>
      </c>
      <c r="J13" s="60">
        <f t="shared" si="14"/>
        <v>1800</v>
      </c>
      <c r="K13" s="60">
        <f t="shared" si="14"/>
        <v>900</v>
      </c>
      <c r="L13" s="60">
        <f t="shared" si="14"/>
        <v>2250</v>
      </c>
      <c r="M13" s="60">
        <f t="shared" si="14"/>
        <v>4500</v>
      </c>
      <c r="N13" s="60">
        <f t="shared" si="14"/>
        <v>1800</v>
      </c>
      <c r="O13" s="60">
        <f t="shared" si="14"/>
        <v>5250</v>
      </c>
      <c r="P13" s="60">
        <f t="shared" si="14"/>
        <v>7650</v>
      </c>
      <c r="Q13" s="60">
        <f t="shared" si="14"/>
        <v>6780</v>
      </c>
      <c r="R13" s="60">
        <f t="shared" si="14"/>
        <v>1360</v>
      </c>
      <c r="S13" s="60">
        <f t="shared" si="14"/>
        <v>4930</v>
      </c>
      <c r="T13" s="60">
        <f t="shared" si="14"/>
        <v>1360</v>
      </c>
      <c r="U13" s="60">
        <f t="shared" si="14"/>
        <v>2280</v>
      </c>
      <c r="V13" s="60">
        <f t="shared" si="14"/>
        <v>0</v>
      </c>
      <c r="W13" s="60">
        <f t="shared" si="14"/>
        <v>6480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53830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101</v>
      </c>
      <c r="G14" s="59">
        <f t="shared" si="19"/>
        <v>124</v>
      </c>
      <c r="H14" s="59">
        <f t="shared" si="19"/>
        <v>341</v>
      </c>
      <c r="I14" s="59">
        <f t="shared" si="19"/>
        <v>277</v>
      </c>
      <c r="J14" s="59">
        <f t="shared" si="19"/>
        <v>580</v>
      </c>
      <c r="K14" s="59">
        <f t="shared" si="19"/>
        <v>369</v>
      </c>
      <c r="L14" s="59">
        <f t="shared" si="19"/>
        <v>201</v>
      </c>
      <c r="M14" s="59">
        <f t="shared" si="19"/>
        <v>196</v>
      </c>
      <c r="N14" s="59">
        <f t="shared" si="19"/>
        <v>285</v>
      </c>
      <c r="O14" s="59">
        <f t="shared" si="19"/>
        <v>134</v>
      </c>
      <c r="P14" s="59">
        <f t="shared" si="19"/>
        <v>379</v>
      </c>
      <c r="Q14" s="59">
        <f t="shared" si="19"/>
        <v>442</v>
      </c>
      <c r="R14" s="59">
        <f t="shared" si="19"/>
        <v>286</v>
      </c>
      <c r="S14" s="59">
        <f t="shared" si="19"/>
        <v>328</v>
      </c>
      <c r="T14" s="59">
        <f t="shared" si="19"/>
        <v>68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95</v>
      </c>
      <c r="AN14" s="14">
        <f t="shared" ref="AN14" si="23">AN69+AN124</f>
        <v>0</v>
      </c>
      <c r="AO14" s="122">
        <f t="shared" si="13"/>
        <v>4206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9190</v>
      </c>
      <c r="G15" s="60">
        <f t="shared" si="24"/>
        <v>12197</v>
      </c>
      <c r="H15" s="60">
        <f t="shared" si="24"/>
        <v>42781</v>
      </c>
      <c r="I15" s="60">
        <f t="shared" si="24"/>
        <v>35012</v>
      </c>
      <c r="J15" s="60">
        <f t="shared" si="24"/>
        <v>71365</v>
      </c>
      <c r="K15" s="60">
        <f t="shared" si="24"/>
        <v>46089</v>
      </c>
      <c r="L15" s="60">
        <f t="shared" si="24"/>
        <v>19699</v>
      </c>
      <c r="M15" s="60">
        <f t="shared" si="24"/>
        <v>21159</v>
      </c>
      <c r="N15" s="60">
        <f t="shared" si="24"/>
        <v>40231</v>
      </c>
      <c r="O15" s="60">
        <f t="shared" si="24"/>
        <v>19676</v>
      </c>
      <c r="P15" s="60">
        <f t="shared" si="24"/>
        <v>56850</v>
      </c>
      <c r="Q15" s="60">
        <f t="shared" si="24"/>
        <v>66282</v>
      </c>
      <c r="R15" s="60">
        <f t="shared" si="24"/>
        <v>42808</v>
      </c>
      <c r="S15" s="60">
        <f t="shared" si="24"/>
        <v>49200</v>
      </c>
      <c r="T15" s="60">
        <f t="shared" si="24"/>
        <v>10145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137750</v>
      </c>
      <c r="AN15" s="15">
        <f t="shared" ref="AN15" si="28">AN70+AN125</f>
        <v>0</v>
      </c>
      <c r="AO15" s="123">
        <f t="shared" si="13"/>
        <v>680434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220</v>
      </c>
      <c r="J16" s="59">
        <f t="shared" si="29"/>
        <v>24</v>
      </c>
      <c r="K16" s="59">
        <f t="shared" si="29"/>
        <v>32</v>
      </c>
      <c r="L16" s="59">
        <f t="shared" si="29"/>
        <v>38</v>
      </c>
      <c r="M16" s="59">
        <f t="shared" si="29"/>
        <v>136</v>
      </c>
      <c r="N16" s="59">
        <f t="shared" si="29"/>
        <v>78</v>
      </c>
      <c r="O16" s="59">
        <f t="shared" si="29"/>
        <v>211</v>
      </c>
      <c r="P16" s="59">
        <f t="shared" si="29"/>
        <v>278</v>
      </c>
      <c r="Q16" s="59">
        <f t="shared" si="29"/>
        <v>575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1592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30800</v>
      </c>
      <c r="J17" s="60">
        <f t="shared" si="34"/>
        <v>3360</v>
      </c>
      <c r="K17" s="60">
        <f t="shared" si="34"/>
        <v>4480</v>
      </c>
      <c r="L17" s="60">
        <f t="shared" si="34"/>
        <v>5320</v>
      </c>
      <c r="M17" s="60">
        <f t="shared" si="34"/>
        <v>19040</v>
      </c>
      <c r="N17" s="60">
        <f t="shared" si="34"/>
        <v>10920</v>
      </c>
      <c r="O17" s="60">
        <f t="shared" si="34"/>
        <v>29540</v>
      </c>
      <c r="P17" s="60">
        <f t="shared" si="34"/>
        <v>33360</v>
      </c>
      <c r="Q17" s="60">
        <f t="shared" si="34"/>
        <v>69000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205820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527</v>
      </c>
      <c r="Q18" s="59">
        <f t="shared" si="39"/>
        <v>654</v>
      </c>
      <c r="R18" s="59">
        <f t="shared" si="39"/>
        <v>1365</v>
      </c>
      <c r="S18" s="59">
        <f t="shared" si="39"/>
        <v>1142</v>
      </c>
      <c r="T18" s="59">
        <f t="shared" si="39"/>
        <v>256</v>
      </c>
      <c r="U18" s="59">
        <f t="shared" si="39"/>
        <v>1208</v>
      </c>
      <c r="V18" s="59">
        <f t="shared" si="39"/>
        <v>4762</v>
      </c>
      <c r="W18" s="59">
        <f t="shared" si="39"/>
        <v>2846</v>
      </c>
      <c r="X18" s="14">
        <f t="shared" si="39"/>
        <v>1623</v>
      </c>
      <c r="Y18" s="14">
        <f t="shared" si="39"/>
        <v>765</v>
      </c>
      <c r="Z18" s="14">
        <f t="shared" si="39"/>
        <v>98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15246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103205</v>
      </c>
      <c r="Q19" s="60">
        <f t="shared" si="44"/>
        <v>183120</v>
      </c>
      <c r="R19" s="60">
        <f t="shared" si="44"/>
        <v>382200</v>
      </c>
      <c r="S19" s="60">
        <f t="shared" si="44"/>
        <v>321020</v>
      </c>
      <c r="T19" s="60">
        <f t="shared" si="44"/>
        <v>87110</v>
      </c>
      <c r="U19" s="60">
        <f t="shared" si="44"/>
        <v>674556</v>
      </c>
      <c r="V19" s="60">
        <f t="shared" si="44"/>
        <v>1255040.605</v>
      </c>
      <c r="W19" s="60">
        <f t="shared" si="44"/>
        <v>1675805</v>
      </c>
      <c r="X19" s="15">
        <f t="shared" si="44"/>
        <v>944300</v>
      </c>
      <c r="Y19" s="15">
        <f t="shared" si="44"/>
        <v>485508.2</v>
      </c>
      <c r="Z19" s="15">
        <f t="shared" si="44"/>
        <v>62520.9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6174385.705000001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736</v>
      </c>
      <c r="AA20" s="14">
        <f t="shared" si="49"/>
        <v>370</v>
      </c>
      <c r="AB20" s="14">
        <f t="shared" si="49"/>
        <v>558</v>
      </c>
      <c r="AC20" s="14">
        <f t="shared" si="49"/>
        <v>718</v>
      </c>
      <c r="AD20" s="14">
        <f t="shared" si="49"/>
        <v>851</v>
      </c>
      <c r="AE20" s="14">
        <f t="shared" si="49"/>
        <v>948</v>
      </c>
      <c r="AF20" s="14">
        <f t="shared" si="49"/>
        <v>1450</v>
      </c>
      <c r="AG20" s="14">
        <f t="shared" ref="AG20:AH20" si="50">AG75+AG130</f>
        <v>653</v>
      </c>
      <c r="AH20" s="14">
        <f t="shared" si="50"/>
        <v>582</v>
      </c>
      <c r="AI20" s="14">
        <f t="shared" ref="AI20:AJ25" si="51">AI75+AI130</f>
        <v>1451</v>
      </c>
      <c r="AJ20" s="14">
        <f t="shared" si="51"/>
        <v>1034</v>
      </c>
      <c r="AK20" s="14">
        <f t="shared" ref="AK20:AL20" si="52">AK75+AK130</f>
        <v>4062</v>
      </c>
      <c r="AL20" s="14">
        <f t="shared" si="52"/>
        <v>306</v>
      </c>
      <c r="AM20" s="14">
        <f t="shared" si="49"/>
        <v>5</v>
      </c>
      <c r="AN20" s="14">
        <f t="shared" ref="AN20" si="53">AN75+AN130</f>
        <v>0</v>
      </c>
      <c r="AO20" s="122">
        <f t="shared" si="13"/>
        <v>13724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516511.74</v>
      </c>
      <c r="AA21" s="15">
        <f t="shared" si="54"/>
        <v>452045</v>
      </c>
      <c r="AB21" s="15">
        <f t="shared" si="54"/>
        <v>613019.92089418136</v>
      </c>
      <c r="AC21" s="15">
        <f t="shared" si="54"/>
        <v>697895.25496353884</v>
      </c>
      <c r="AD21" s="15">
        <f t="shared" si="54"/>
        <v>852472.74</v>
      </c>
      <c r="AE21" s="15">
        <f t="shared" si="54"/>
        <v>2049036.5320000004</v>
      </c>
      <c r="AF21" s="15">
        <f t="shared" si="54"/>
        <v>1616217.78</v>
      </c>
      <c r="AG21" s="15">
        <f t="shared" ref="AG21:AH21" si="55">AG76+AG131</f>
        <v>728893.13000000012</v>
      </c>
      <c r="AH21" s="15">
        <f t="shared" si="55"/>
        <v>853762.77437</v>
      </c>
      <c r="AI21" s="15">
        <f t="shared" si="51"/>
        <v>2157566.9640000002</v>
      </c>
      <c r="AJ21" s="15">
        <f t="shared" si="51"/>
        <v>1911896.9799999997</v>
      </c>
      <c r="AK21" s="15">
        <f t="shared" ref="AK21:AL21" si="56">AK76+AK131</f>
        <v>6516817.3679999998</v>
      </c>
      <c r="AL21" s="15">
        <f t="shared" si="56"/>
        <v>2965024.5300000003</v>
      </c>
      <c r="AM21" s="15">
        <f t="shared" ref="AM21:AN25" si="57">AM76+AM131</f>
        <v>814652.78</v>
      </c>
      <c r="AN21" s="15">
        <f t="shared" si="57"/>
        <v>0</v>
      </c>
      <c r="AO21" s="123">
        <f t="shared" si="13"/>
        <v>22745813.494227722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22</v>
      </c>
      <c r="AE22" s="14">
        <f t="shared" si="58"/>
        <v>34</v>
      </c>
      <c r="AF22" s="14">
        <f t="shared" si="58"/>
        <v>0</v>
      </c>
      <c r="AG22" s="14">
        <f t="shared" si="58"/>
        <v>0</v>
      </c>
      <c r="AH22" s="14">
        <f t="shared" si="58"/>
        <v>0</v>
      </c>
      <c r="AI22" s="14">
        <f t="shared" si="51"/>
        <v>0</v>
      </c>
      <c r="AJ22" s="14">
        <f t="shared" si="51"/>
        <v>0</v>
      </c>
      <c r="AK22" s="14">
        <f t="shared" ref="AK22:AL22" si="59">AK77+AK132</f>
        <v>0</v>
      </c>
      <c r="AL22" s="14">
        <f t="shared" si="59"/>
        <v>0</v>
      </c>
      <c r="AM22" s="14">
        <f t="shared" si="57"/>
        <v>0</v>
      </c>
      <c r="AN22" s="14">
        <f t="shared" si="57"/>
        <v>0</v>
      </c>
      <c r="AO22" s="122">
        <f t="shared" si="13"/>
        <v>56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31165.200000000001</v>
      </c>
      <c r="AE23" s="15">
        <f t="shared" si="60"/>
        <v>48100.229999999996</v>
      </c>
      <c r="AF23" s="15">
        <f t="shared" si="60"/>
        <v>0</v>
      </c>
      <c r="AG23" s="15">
        <f t="shared" si="60"/>
        <v>0</v>
      </c>
      <c r="AH23" s="15">
        <f t="shared" si="60"/>
        <v>11528.07</v>
      </c>
      <c r="AI23" s="15">
        <f t="shared" si="51"/>
        <v>2986.2200000000003</v>
      </c>
      <c r="AJ23" s="15">
        <f t="shared" si="51"/>
        <v>0</v>
      </c>
      <c r="AK23" s="15">
        <f t="shared" ref="AK23:AL23" si="61">AK78+AK133</f>
        <v>0</v>
      </c>
      <c r="AL23" s="15">
        <f t="shared" si="61"/>
        <v>0</v>
      </c>
      <c r="AM23" s="15">
        <f t="shared" si="57"/>
        <v>0</v>
      </c>
      <c r="AN23" s="15">
        <f t="shared" si="57"/>
        <v>0</v>
      </c>
      <c r="AO23" s="123">
        <f t="shared" si="13"/>
        <v>93779.72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807</v>
      </c>
      <c r="E24" s="59">
        <f t="shared" si="62"/>
        <v>596</v>
      </c>
      <c r="F24" s="59">
        <f t="shared" si="62"/>
        <v>671</v>
      </c>
      <c r="G24" s="59">
        <f t="shared" si="62"/>
        <v>577</v>
      </c>
      <c r="H24" s="59">
        <f t="shared" si="62"/>
        <v>622</v>
      </c>
      <c r="I24" s="59">
        <f t="shared" si="62"/>
        <v>517</v>
      </c>
      <c r="J24" s="59">
        <f t="shared" si="62"/>
        <v>492</v>
      </c>
      <c r="K24" s="59">
        <f t="shared" si="62"/>
        <v>404</v>
      </c>
      <c r="L24" s="59">
        <f t="shared" si="62"/>
        <v>233</v>
      </c>
      <c r="M24" s="59">
        <f t="shared" si="62"/>
        <v>230</v>
      </c>
      <c r="N24" s="59">
        <f t="shared" si="62"/>
        <v>307</v>
      </c>
      <c r="O24" s="59">
        <f t="shared" si="62"/>
        <v>202</v>
      </c>
      <c r="P24" s="59">
        <f t="shared" si="62"/>
        <v>208</v>
      </c>
      <c r="Q24" s="59">
        <f t="shared" si="62"/>
        <v>120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5986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99410</v>
      </c>
      <c r="E25" s="60">
        <f t="shared" si="64"/>
        <v>67050</v>
      </c>
      <c r="F25" s="60">
        <f t="shared" si="64"/>
        <v>77540</v>
      </c>
      <c r="G25" s="60">
        <f t="shared" si="64"/>
        <v>65710</v>
      </c>
      <c r="H25" s="60">
        <f t="shared" si="64"/>
        <v>69430</v>
      </c>
      <c r="I25" s="60">
        <f t="shared" si="64"/>
        <v>58510</v>
      </c>
      <c r="J25" s="60">
        <f t="shared" si="64"/>
        <v>51070</v>
      </c>
      <c r="K25" s="60">
        <f t="shared" si="64"/>
        <v>41360</v>
      </c>
      <c r="L25" s="60">
        <f t="shared" si="64"/>
        <v>23880</v>
      </c>
      <c r="M25" s="60">
        <f t="shared" si="64"/>
        <v>24020</v>
      </c>
      <c r="N25" s="60">
        <f t="shared" si="64"/>
        <v>31080</v>
      </c>
      <c r="O25" s="60">
        <f t="shared" si="64"/>
        <v>23050</v>
      </c>
      <c r="P25" s="60">
        <f t="shared" si="64"/>
        <v>21140</v>
      </c>
      <c r="Q25" s="60">
        <f t="shared" si="64"/>
        <v>13670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666920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370</v>
      </c>
      <c r="E26" s="59">
        <f t="shared" si="66"/>
        <v>705</v>
      </c>
      <c r="F26" s="59">
        <f t="shared" si="66"/>
        <v>550</v>
      </c>
      <c r="G26" s="59">
        <f t="shared" si="66"/>
        <v>564</v>
      </c>
      <c r="H26" s="59">
        <f t="shared" si="66"/>
        <v>677</v>
      </c>
      <c r="I26" s="59">
        <f t="shared" si="66"/>
        <v>500</v>
      </c>
      <c r="J26" s="59">
        <f t="shared" si="66"/>
        <v>508</v>
      </c>
      <c r="K26" s="59">
        <f t="shared" si="66"/>
        <v>290</v>
      </c>
      <c r="L26" s="59">
        <f t="shared" si="66"/>
        <v>367</v>
      </c>
      <c r="M26" s="59">
        <f t="shared" si="66"/>
        <v>371</v>
      </c>
      <c r="N26" s="59">
        <f t="shared" si="66"/>
        <v>304</v>
      </c>
      <c r="O26" s="59">
        <f t="shared" si="66"/>
        <v>90</v>
      </c>
      <c r="P26" s="59">
        <f t="shared" si="66"/>
        <v>525</v>
      </c>
      <c r="Q26" s="59">
        <f t="shared" si="66"/>
        <v>50</v>
      </c>
      <c r="R26" s="59">
        <f t="shared" si="66"/>
        <v>184</v>
      </c>
      <c r="S26" s="59">
        <f t="shared" si="66"/>
        <v>0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6055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29600</v>
      </c>
      <c r="E27" s="60">
        <f t="shared" si="71"/>
        <v>56400</v>
      </c>
      <c r="F27" s="60">
        <f t="shared" si="71"/>
        <v>44000</v>
      </c>
      <c r="G27" s="60">
        <f t="shared" si="71"/>
        <v>45120</v>
      </c>
      <c r="H27" s="60">
        <f t="shared" si="71"/>
        <v>60930</v>
      </c>
      <c r="I27" s="60">
        <f t="shared" si="71"/>
        <v>45000</v>
      </c>
      <c r="J27" s="60">
        <f t="shared" si="71"/>
        <v>45720</v>
      </c>
      <c r="K27" s="60">
        <f t="shared" si="71"/>
        <v>26100</v>
      </c>
      <c r="L27" s="60">
        <f t="shared" si="71"/>
        <v>33030</v>
      </c>
      <c r="M27" s="60">
        <f t="shared" si="71"/>
        <v>33390</v>
      </c>
      <c r="N27" s="60">
        <f t="shared" si="71"/>
        <v>27360</v>
      </c>
      <c r="O27" s="60">
        <f t="shared" si="71"/>
        <v>8100</v>
      </c>
      <c r="P27" s="60">
        <f t="shared" si="71"/>
        <v>53530</v>
      </c>
      <c r="Q27" s="60">
        <f t="shared" si="71"/>
        <v>4500</v>
      </c>
      <c r="R27" s="60">
        <f t="shared" si="71"/>
        <v>16560</v>
      </c>
      <c r="S27" s="60">
        <f t="shared" si="71"/>
        <v>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529340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9</v>
      </c>
      <c r="N28" s="59">
        <f t="shared" si="76"/>
        <v>3</v>
      </c>
      <c r="O28" s="59">
        <f t="shared" si="76"/>
        <v>10</v>
      </c>
      <c r="P28" s="59">
        <f t="shared" si="76"/>
        <v>15</v>
      </c>
      <c r="Q28" s="59">
        <f t="shared" si="76"/>
        <v>41</v>
      </c>
      <c r="R28" s="59">
        <f t="shared" si="76"/>
        <v>103</v>
      </c>
      <c r="S28" s="59">
        <f t="shared" si="76"/>
        <v>175</v>
      </c>
      <c r="T28" s="59">
        <f t="shared" si="76"/>
        <v>148</v>
      </c>
      <c r="U28" s="59">
        <f t="shared" si="76"/>
        <v>67</v>
      </c>
      <c r="V28" s="59">
        <f t="shared" si="76"/>
        <v>53</v>
      </c>
      <c r="W28" s="59">
        <f t="shared" si="76"/>
        <v>9</v>
      </c>
      <c r="X28" s="14">
        <f t="shared" si="76"/>
        <v>11</v>
      </c>
      <c r="Y28" s="14">
        <f t="shared" si="76"/>
        <v>12</v>
      </c>
      <c r="Z28" s="14">
        <f t="shared" si="76"/>
        <v>4</v>
      </c>
      <c r="AA28" s="14">
        <f t="shared" si="76"/>
        <v>1</v>
      </c>
      <c r="AB28" s="14">
        <f t="shared" si="76"/>
        <v>0</v>
      </c>
      <c r="AC28" s="14">
        <f t="shared" si="76"/>
        <v>0</v>
      </c>
      <c r="AD28" s="14">
        <f t="shared" si="76"/>
        <v>0</v>
      </c>
      <c r="AE28" s="14">
        <f t="shared" si="76"/>
        <v>0</v>
      </c>
      <c r="AF28" s="14">
        <f t="shared" si="76"/>
        <v>0</v>
      </c>
      <c r="AG28" s="14">
        <f t="shared" ref="AG28:AH28" si="77">AG83+AG138</f>
        <v>0</v>
      </c>
      <c r="AH28" s="14">
        <f t="shared" si="77"/>
        <v>0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1</v>
      </c>
      <c r="AL28" s="14">
        <f t="shared" si="79"/>
        <v>2</v>
      </c>
      <c r="AM28" s="14">
        <f t="shared" si="76"/>
        <v>1</v>
      </c>
      <c r="AN28" s="14">
        <f t="shared" ref="AN28" si="80">AN83+AN138</f>
        <v>0</v>
      </c>
      <c r="AO28" s="122">
        <f t="shared" si="13"/>
        <v>665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1010</v>
      </c>
      <c r="N29" s="60">
        <f t="shared" si="81"/>
        <v>330</v>
      </c>
      <c r="O29" s="60">
        <f t="shared" si="81"/>
        <v>1180</v>
      </c>
      <c r="P29" s="60">
        <f t="shared" si="81"/>
        <v>2041</v>
      </c>
      <c r="Q29" s="60">
        <f t="shared" si="81"/>
        <v>4785</v>
      </c>
      <c r="R29" s="60">
        <f t="shared" si="81"/>
        <v>10665</v>
      </c>
      <c r="S29" s="60">
        <f t="shared" si="81"/>
        <v>21380</v>
      </c>
      <c r="T29" s="60">
        <f t="shared" si="81"/>
        <v>14964</v>
      </c>
      <c r="U29" s="60">
        <f t="shared" si="81"/>
        <v>6420</v>
      </c>
      <c r="V29" s="60">
        <f t="shared" si="81"/>
        <v>6057.05</v>
      </c>
      <c r="W29" s="60">
        <f t="shared" si="81"/>
        <v>1100.23</v>
      </c>
      <c r="X29" s="15">
        <f t="shared" si="81"/>
        <v>1657</v>
      </c>
      <c r="Y29" s="15">
        <f t="shared" si="81"/>
        <v>2116</v>
      </c>
      <c r="Z29" s="15">
        <f t="shared" si="81"/>
        <v>800</v>
      </c>
      <c r="AA29" s="15">
        <f t="shared" si="81"/>
        <v>128</v>
      </c>
      <c r="AB29" s="15">
        <f t="shared" si="81"/>
        <v>0</v>
      </c>
      <c r="AC29" s="15">
        <f t="shared" si="81"/>
        <v>0</v>
      </c>
      <c r="AD29" s="15">
        <f t="shared" si="81"/>
        <v>0</v>
      </c>
      <c r="AE29" s="15">
        <f t="shared" si="81"/>
        <v>0</v>
      </c>
      <c r="AF29" s="15">
        <f t="shared" si="81"/>
        <v>0</v>
      </c>
      <c r="AG29" s="15">
        <f t="shared" ref="AG29:AH29" si="82">AG84+AG139</f>
        <v>0</v>
      </c>
      <c r="AH29" s="15">
        <f t="shared" si="82"/>
        <v>0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140</v>
      </c>
      <c r="AL29" s="15">
        <f t="shared" si="84"/>
        <v>522</v>
      </c>
      <c r="AM29" s="15">
        <f t="shared" si="81"/>
        <v>216</v>
      </c>
      <c r="AN29" s="15">
        <f t="shared" ref="AN29" si="85">AN84+AN139</f>
        <v>0</v>
      </c>
      <c r="AO29" s="123">
        <f t="shared" si="13"/>
        <v>75511.28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740</v>
      </c>
      <c r="S30" s="59">
        <f t="shared" si="86"/>
        <v>849</v>
      </c>
      <c r="T30" s="59">
        <f t="shared" si="86"/>
        <v>1478</v>
      </c>
      <c r="U30" s="59">
        <f t="shared" si="86"/>
        <v>1737</v>
      </c>
      <c r="V30" s="59">
        <f t="shared" si="86"/>
        <v>649</v>
      </c>
      <c r="W30" s="59">
        <f t="shared" si="86"/>
        <v>1052</v>
      </c>
      <c r="X30" s="14">
        <f t="shared" si="86"/>
        <v>773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7278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85030</v>
      </c>
      <c r="S31" s="60">
        <f t="shared" si="91"/>
        <v>94830</v>
      </c>
      <c r="T31" s="60">
        <f t="shared" si="91"/>
        <v>160768</v>
      </c>
      <c r="U31" s="60">
        <f t="shared" si="91"/>
        <v>238552</v>
      </c>
      <c r="V31" s="60">
        <f t="shared" si="91"/>
        <v>98450</v>
      </c>
      <c r="W31" s="60">
        <f t="shared" si="91"/>
        <v>184500</v>
      </c>
      <c r="X31" s="15">
        <f t="shared" si="91"/>
        <v>135450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997580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0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0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1101</v>
      </c>
      <c r="Z34" s="14">
        <f t="shared" si="106"/>
        <v>925</v>
      </c>
      <c r="AA34" s="14">
        <f t="shared" si="106"/>
        <v>538</v>
      </c>
      <c r="AB34" s="14">
        <f t="shared" si="106"/>
        <v>322</v>
      </c>
      <c r="AC34" s="14">
        <f t="shared" si="106"/>
        <v>473</v>
      </c>
      <c r="AD34" s="14">
        <f t="shared" si="106"/>
        <v>367</v>
      </c>
      <c r="AE34" s="14">
        <f t="shared" si="106"/>
        <v>290</v>
      </c>
      <c r="AF34" s="14">
        <f t="shared" si="106"/>
        <v>528</v>
      </c>
      <c r="AG34" s="14">
        <f t="shared" ref="AG34:AH34" si="107">AG89+AG144</f>
        <v>488</v>
      </c>
      <c r="AH34" s="14">
        <f t="shared" si="107"/>
        <v>647</v>
      </c>
      <c r="AI34" s="14">
        <f t="shared" ref="AI34:AJ34" si="108">AI89+AI144</f>
        <v>563</v>
      </c>
      <c r="AJ34" s="14">
        <f t="shared" si="108"/>
        <v>585</v>
      </c>
      <c r="AK34" s="14">
        <f t="shared" ref="AK34:AL34" si="109">AK89+AK144</f>
        <v>526</v>
      </c>
      <c r="AL34" s="14">
        <f t="shared" si="109"/>
        <v>1126</v>
      </c>
      <c r="AM34" s="14">
        <f t="shared" si="106"/>
        <v>591</v>
      </c>
      <c r="AN34" s="14">
        <f t="shared" ref="AN34" si="110">AN89+AN144</f>
        <v>0</v>
      </c>
      <c r="AO34" s="122">
        <f t="shared" si="13"/>
        <v>9070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248610</v>
      </c>
      <c r="Z35" s="15">
        <f t="shared" si="111"/>
        <v>246220</v>
      </c>
      <c r="AA35" s="15">
        <f t="shared" si="111"/>
        <v>181040</v>
      </c>
      <c r="AB35" s="15">
        <f t="shared" si="111"/>
        <v>112960</v>
      </c>
      <c r="AC35" s="15">
        <f t="shared" si="111"/>
        <v>198070</v>
      </c>
      <c r="AD35" s="15">
        <f t="shared" si="111"/>
        <v>158650</v>
      </c>
      <c r="AE35" s="15">
        <f t="shared" si="111"/>
        <v>118968</v>
      </c>
      <c r="AF35" s="15">
        <f t="shared" si="111"/>
        <v>208910</v>
      </c>
      <c r="AG35" s="15">
        <f t="shared" ref="AG35:AH35" si="112">AG90+AG145</f>
        <v>197100</v>
      </c>
      <c r="AH35" s="15">
        <f t="shared" si="112"/>
        <v>261900</v>
      </c>
      <c r="AI35" s="15">
        <f t="shared" ref="AI35:AJ35" si="113">AI90+AI145</f>
        <v>257470</v>
      </c>
      <c r="AJ35" s="15">
        <f t="shared" si="113"/>
        <v>248780</v>
      </c>
      <c r="AK35" s="15">
        <f t="shared" ref="AK35:AL35" si="114">AK90+AK145</f>
        <v>230870</v>
      </c>
      <c r="AL35" s="15">
        <f t="shared" si="114"/>
        <v>540550</v>
      </c>
      <c r="AM35" s="15">
        <f t="shared" si="111"/>
        <v>281230</v>
      </c>
      <c r="AN35" s="15">
        <f t="shared" ref="AN35" si="115">AN90+AN145</f>
        <v>0</v>
      </c>
      <c r="AO35" s="123">
        <f t="shared" si="13"/>
        <v>3491328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398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398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165568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165568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0</v>
      </c>
      <c r="AE38" s="14">
        <f t="shared" si="126"/>
        <v>397</v>
      </c>
      <c r="AF38" s="14">
        <f t="shared" si="126"/>
        <v>316</v>
      </c>
      <c r="AG38" s="14">
        <f t="shared" ref="AG38:AH38" si="127">AG93+AG148</f>
        <v>2281</v>
      </c>
      <c r="AH38" s="14">
        <f t="shared" si="127"/>
        <v>1531</v>
      </c>
      <c r="AI38" s="14">
        <f t="shared" ref="AI38:AJ38" si="128">AI93+AI148</f>
        <v>528</v>
      </c>
      <c r="AJ38" s="14">
        <f t="shared" si="128"/>
        <v>590</v>
      </c>
      <c r="AK38" s="14">
        <f t="shared" ref="AK38:AL38" si="129">AK93+AK148</f>
        <v>899</v>
      </c>
      <c r="AL38" s="14">
        <f t="shared" si="129"/>
        <v>519</v>
      </c>
      <c r="AM38" s="14">
        <f t="shared" si="126"/>
        <v>552</v>
      </c>
      <c r="AN38" s="14">
        <f t="shared" ref="AN38" si="130">AN93+AN148</f>
        <v>0</v>
      </c>
      <c r="AO38" s="122">
        <f t="shared" si="13"/>
        <v>7613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0</v>
      </c>
      <c r="AE39" s="15">
        <f t="shared" si="131"/>
        <v>185002</v>
      </c>
      <c r="AF39" s="15">
        <f t="shared" si="131"/>
        <v>147256</v>
      </c>
      <c r="AG39" s="15">
        <f t="shared" ref="AG39:AH39" si="132">AG94+AG149</f>
        <v>1062946</v>
      </c>
      <c r="AH39" s="15">
        <f t="shared" si="132"/>
        <v>713446</v>
      </c>
      <c r="AI39" s="15">
        <f t="shared" ref="AI39:AJ39" si="133">AI94+AI149</f>
        <v>265584</v>
      </c>
      <c r="AJ39" s="15">
        <f t="shared" si="133"/>
        <v>363204</v>
      </c>
      <c r="AK39" s="15">
        <f t="shared" ref="AK39:AL39" si="134">AK94+AK149</f>
        <v>553784</v>
      </c>
      <c r="AL39" s="15">
        <f t="shared" si="134"/>
        <v>316071</v>
      </c>
      <c r="AM39" s="15">
        <f t="shared" si="131"/>
        <v>336168</v>
      </c>
      <c r="AN39" s="15">
        <f t="shared" ref="AN39" si="135">AN94+AN149</f>
        <v>0</v>
      </c>
      <c r="AO39" s="123">
        <f t="shared" si="13"/>
        <v>3943461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0</v>
      </c>
      <c r="T40" s="59">
        <f t="shared" si="136"/>
        <v>30</v>
      </c>
      <c r="U40" s="59">
        <f t="shared" si="136"/>
        <v>661</v>
      </c>
      <c r="V40" s="59">
        <f t="shared" si="136"/>
        <v>3660</v>
      </c>
      <c r="W40" s="59">
        <f t="shared" si="136"/>
        <v>3656</v>
      </c>
      <c r="X40" s="14">
        <f t="shared" si="136"/>
        <v>907</v>
      </c>
      <c r="Y40" s="14">
        <f t="shared" si="136"/>
        <v>1038</v>
      </c>
      <c r="Z40" s="14">
        <f t="shared" si="136"/>
        <v>1194</v>
      </c>
      <c r="AA40" s="14">
        <f t="shared" si="136"/>
        <v>3512</v>
      </c>
      <c r="AB40" s="14">
        <f t="shared" si="136"/>
        <v>1751</v>
      </c>
      <c r="AC40" s="14">
        <f t="shared" si="136"/>
        <v>3473</v>
      </c>
      <c r="AD40" s="14">
        <f t="shared" si="136"/>
        <v>3138</v>
      </c>
      <c r="AE40" s="14">
        <f t="shared" si="136"/>
        <v>3085</v>
      </c>
      <c r="AF40" s="14">
        <f t="shared" si="136"/>
        <v>2080</v>
      </c>
      <c r="AG40" s="14">
        <f t="shared" ref="AG40:AH40" si="137">AG95+AG150</f>
        <v>827</v>
      </c>
      <c r="AH40" s="14">
        <f t="shared" si="137"/>
        <v>2259</v>
      </c>
      <c r="AI40" s="14">
        <f t="shared" ref="AI40:AJ40" si="138">AI95+AI150</f>
        <v>685</v>
      </c>
      <c r="AJ40" s="14">
        <f t="shared" si="138"/>
        <v>334</v>
      </c>
      <c r="AK40" s="14">
        <f t="shared" ref="AK40:AL40" si="139">AK95+AK150</f>
        <v>64</v>
      </c>
      <c r="AL40" s="14">
        <f t="shared" si="139"/>
        <v>205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32559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0</v>
      </c>
      <c r="T41" s="60">
        <f t="shared" si="141"/>
        <v>1016</v>
      </c>
      <c r="U41" s="60">
        <f t="shared" si="141"/>
        <v>45281</v>
      </c>
      <c r="V41" s="60">
        <f t="shared" si="141"/>
        <v>565408</v>
      </c>
      <c r="W41" s="60">
        <f t="shared" si="141"/>
        <v>506006.53</v>
      </c>
      <c r="X41" s="15">
        <f t="shared" si="141"/>
        <v>76421</v>
      </c>
      <c r="Y41" s="15">
        <f t="shared" si="141"/>
        <v>61126</v>
      </c>
      <c r="Z41" s="15">
        <f t="shared" si="141"/>
        <v>80827</v>
      </c>
      <c r="AA41" s="15">
        <f t="shared" si="141"/>
        <v>220681.11</v>
      </c>
      <c r="AB41" s="15">
        <f t="shared" si="141"/>
        <v>127086.85</v>
      </c>
      <c r="AC41" s="15">
        <f t="shared" si="141"/>
        <v>277094.17999999993</v>
      </c>
      <c r="AD41" s="15">
        <f t="shared" si="141"/>
        <v>215266.62</v>
      </c>
      <c r="AE41" s="15">
        <f t="shared" si="141"/>
        <v>227661.87</v>
      </c>
      <c r="AF41" s="15">
        <f t="shared" si="141"/>
        <v>119265.87</v>
      </c>
      <c r="AG41" s="15">
        <f t="shared" ref="AG41:AH41" si="142">AG96+AG151</f>
        <v>60325.25</v>
      </c>
      <c r="AH41" s="15">
        <f t="shared" si="142"/>
        <v>114582.12</v>
      </c>
      <c r="AI41" s="15">
        <f t="shared" ref="AI41:AJ41" si="143">AI96+AI151</f>
        <v>34147.57</v>
      </c>
      <c r="AJ41" s="15">
        <f t="shared" si="143"/>
        <v>15236</v>
      </c>
      <c r="AK41" s="15">
        <f t="shared" ref="AK41:AL41" si="144">AK96+AK151</f>
        <v>4543</v>
      </c>
      <c r="AL41" s="15">
        <f t="shared" si="144"/>
        <v>14239.5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2766215.47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75</v>
      </c>
      <c r="Z46" s="14">
        <f t="shared" si="166"/>
        <v>182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257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4604.5</v>
      </c>
      <c r="Z47" s="15">
        <f t="shared" si="171"/>
        <v>11190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15794.5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239</v>
      </c>
      <c r="AH48" s="86">
        <f t="shared" si="177"/>
        <v>1045</v>
      </c>
      <c r="AI48" s="86">
        <f t="shared" ref="AI48:AJ48" si="178">AI103+AI159</f>
        <v>487</v>
      </c>
      <c r="AJ48" s="86">
        <f t="shared" si="178"/>
        <v>506</v>
      </c>
      <c r="AK48" s="86">
        <f t="shared" ref="AK48:AL48" si="179">AK103+AK159</f>
        <v>751</v>
      </c>
      <c r="AL48" s="86">
        <f t="shared" si="179"/>
        <v>432</v>
      </c>
      <c r="AM48" s="86">
        <f t="shared" si="176"/>
        <v>143</v>
      </c>
      <c r="AN48" s="86">
        <f t="shared" ref="AN48" si="180">AN103+AN159</f>
        <v>0</v>
      </c>
      <c r="AO48" s="125">
        <f t="shared" si="13"/>
        <v>3603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17144.5</v>
      </c>
      <c r="AH49" s="87">
        <f t="shared" si="182"/>
        <v>146844.99</v>
      </c>
      <c r="AI49" s="87">
        <f t="shared" ref="AI49:AJ49" si="183">AI104+AI160</f>
        <v>86637.06</v>
      </c>
      <c r="AJ49" s="87">
        <f t="shared" si="183"/>
        <v>90452.06</v>
      </c>
      <c r="AK49" s="87">
        <f t="shared" ref="AK49:AL49" si="184">AK104+AK160</f>
        <v>112813.15</v>
      </c>
      <c r="AL49" s="87">
        <f t="shared" si="184"/>
        <v>91591.459999999992</v>
      </c>
      <c r="AM49" s="87">
        <f t="shared" si="181"/>
        <v>39257.379999999997</v>
      </c>
      <c r="AN49" s="87">
        <f t="shared" ref="AN49" si="185">AN104+AN160</f>
        <v>0</v>
      </c>
      <c r="AO49" s="126">
        <f t="shared" si="13"/>
        <v>584740.6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0</v>
      </c>
      <c r="AE50" s="86">
        <f t="shared" si="186"/>
        <v>9</v>
      </c>
      <c r="AF50" s="86">
        <f t="shared" si="186"/>
        <v>10</v>
      </c>
      <c r="AG50" s="86">
        <f t="shared" ref="AG50:AH50" si="187">AG105+AG161</f>
        <v>0</v>
      </c>
      <c r="AH50" s="86">
        <f t="shared" si="187"/>
        <v>0</v>
      </c>
      <c r="AI50" s="86">
        <f t="shared" ref="AI50:AJ50" si="188">AI105+AI161</f>
        <v>0</v>
      </c>
      <c r="AJ50" s="86">
        <f t="shared" si="188"/>
        <v>0</v>
      </c>
      <c r="AK50" s="86">
        <f t="shared" ref="AK50:AL50" si="189">AK105+AK161</f>
        <v>0</v>
      </c>
      <c r="AL50" s="86">
        <f t="shared" si="189"/>
        <v>0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19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0</v>
      </c>
      <c r="AE51" s="87">
        <f t="shared" si="191"/>
        <v>3351.18</v>
      </c>
      <c r="AF51" s="87">
        <f t="shared" si="191"/>
        <v>4554.75</v>
      </c>
      <c r="AG51" s="87">
        <f t="shared" ref="AG51:AH51" si="192">AG106+AG162</f>
        <v>0</v>
      </c>
      <c r="AH51" s="87">
        <f t="shared" si="192"/>
        <v>0</v>
      </c>
      <c r="AI51" s="87">
        <f t="shared" ref="AI51:AJ51" si="193">AI106+AI162</f>
        <v>0</v>
      </c>
      <c r="AJ51" s="87">
        <f t="shared" si="193"/>
        <v>0</v>
      </c>
      <c r="AK51" s="87">
        <f t="shared" ref="AK51:AL51" si="194">AK106+AK162</f>
        <v>0</v>
      </c>
      <c r="AL51" s="87">
        <f t="shared" si="194"/>
        <v>0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7905.93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31</v>
      </c>
      <c r="AC52" s="14">
        <f t="shared" si="196"/>
        <v>41</v>
      </c>
      <c r="AD52" s="14">
        <f t="shared" si="196"/>
        <v>140</v>
      </c>
      <c r="AE52" s="14">
        <f t="shared" si="196"/>
        <v>234</v>
      </c>
      <c r="AF52" s="14">
        <f t="shared" si="196"/>
        <v>278</v>
      </c>
      <c r="AG52" s="14">
        <f t="shared" ref="AG52:AH52" si="197">AG107+AG162</f>
        <v>320</v>
      </c>
      <c r="AH52" s="14">
        <f t="shared" si="197"/>
        <v>330</v>
      </c>
      <c r="AI52" s="14">
        <f t="shared" ref="AI52:AJ52" si="198">AI107+AI162</f>
        <v>357</v>
      </c>
      <c r="AJ52" s="14">
        <f t="shared" si="198"/>
        <v>383</v>
      </c>
      <c r="AK52" s="14">
        <f t="shared" ref="AK52:AL52" si="199">AK107+AK162</f>
        <v>831</v>
      </c>
      <c r="AL52" s="14">
        <f t="shared" si="199"/>
        <v>434</v>
      </c>
      <c r="AM52" s="14">
        <f t="shared" si="196"/>
        <v>285</v>
      </c>
      <c r="AN52" s="14">
        <f t="shared" ref="AN52" si="200">AN107+AN162</f>
        <v>0</v>
      </c>
      <c r="AO52" s="122">
        <f t="shared" si="13"/>
        <v>3664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5208</v>
      </c>
      <c r="AC53" s="15">
        <f t="shared" si="201"/>
        <v>5246.4</v>
      </c>
      <c r="AD53" s="15">
        <f t="shared" si="201"/>
        <v>23594.800000000003</v>
      </c>
      <c r="AE53" s="15">
        <f t="shared" si="201"/>
        <v>40200</v>
      </c>
      <c r="AF53" s="15">
        <f t="shared" si="201"/>
        <v>48197.5</v>
      </c>
      <c r="AG53" s="15">
        <f t="shared" ref="AG53:AH53" si="202">AG108+AG163</f>
        <v>53025</v>
      </c>
      <c r="AH53" s="15">
        <f t="shared" si="202"/>
        <v>55838</v>
      </c>
      <c r="AI53" s="15">
        <f t="shared" ref="AI53:AJ53" si="203">AI108+AI163</f>
        <v>67580.899999999994</v>
      </c>
      <c r="AJ53" s="15">
        <f t="shared" si="203"/>
        <v>73595</v>
      </c>
      <c r="AK53" s="15">
        <f t="shared" ref="AK53:AL53" si="204">AK108+AK163</f>
        <v>191363</v>
      </c>
      <c r="AL53" s="15">
        <f t="shared" si="204"/>
        <v>82329</v>
      </c>
      <c r="AM53" s="15">
        <f t="shared" si="201"/>
        <v>53043</v>
      </c>
      <c r="AN53" s="15">
        <f t="shared" ref="AN53" si="205">AN108+AN163</f>
        <v>0</v>
      </c>
      <c r="AO53" s="123">
        <f t="shared" si="13"/>
        <v>699220.6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1245</v>
      </c>
      <c r="AI54" s="59">
        <f t="shared" si="206"/>
        <v>958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2203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29484.43</v>
      </c>
      <c r="AI55" s="60">
        <f t="shared" si="209"/>
        <v>22019.39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51503.82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M64" si="212">E67+E69+E71+E73+E75+E77+E79+E81+E83+E85+E87+E89+E91+E93+E95+E97+E99+E101+E103+E105+E107+E109</f>
        <v>1322</v>
      </c>
      <c r="F64" s="50">
        <f t="shared" si="212"/>
        <v>1322</v>
      </c>
      <c r="G64" s="50">
        <f t="shared" si="212"/>
        <v>1265</v>
      </c>
      <c r="H64" s="50">
        <f t="shared" si="212"/>
        <v>1653</v>
      </c>
      <c r="I64" s="50">
        <f t="shared" si="212"/>
        <v>1534</v>
      </c>
      <c r="J64" s="50">
        <f t="shared" si="212"/>
        <v>1616</v>
      </c>
      <c r="K64" s="50">
        <f t="shared" si="212"/>
        <v>1101</v>
      </c>
      <c r="L64" s="50">
        <f t="shared" si="212"/>
        <v>854</v>
      </c>
      <c r="M64" s="50">
        <f t="shared" si="212"/>
        <v>972</v>
      </c>
      <c r="N64" s="50">
        <f t="shared" si="212"/>
        <v>989</v>
      </c>
      <c r="O64" s="50">
        <f t="shared" si="212"/>
        <v>682</v>
      </c>
      <c r="P64" s="50">
        <f t="shared" si="212"/>
        <v>1977</v>
      </c>
      <c r="Q64" s="50">
        <f t="shared" si="212"/>
        <v>1922</v>
      </c>
      <c r="R64" s="50">
        <f t="shared" si="212"/>
        <v>2686</v>
      </c>
      <c r="S64" s="50">
        <f t="shared" si="212"/>
        <v>2523</v>
      </c>
      <c r="T64" s="50">
        <f t="shared" si="212"/>
        <v>1988</v>
      </c>
      <c r="U64" s="50">
        <f t="shared" si="212"/>
        <v>3679</v>
      </c>
      <c r="V64" s="50">
        <f t="shared" si="212"/>
        <v>9124</v>
      </c>
      <c r="W64" s="50">
        <f t="shared" si="212"/>
        <v>7579</v>
      </c>
      <c r="X64" s="50">
        <f t="shared" si="212"/>
        <v>3314</v>
      </c>
      <c r="Y64" s="50">
        <f t="shared" si="212"/>
        <v>2991</v>
      </c>
      <c r="Z64" s="50">
        <f t="shared" si="212"/>
        <v>3139</v>
      </c>
      <c r="AA64" s="50">
        <f t="shared" si="212"/>
        <v>4421</v>
      </c>
      <c r="AB64" s="50">
        <f t="shared" si="212"/>
        <v>2662</v>
      </c>
      <c r="AC64" s="50">
        <f t="shared" si="212"/>
        <v>3735</v>
      </c>
      <c r="AD64" s="50">
        <f t="shared" si="212"/>
        <v>4514</v>
      </c>
      <c r="AE64" s="50">
        <f t="shared" si="212"/>
        <v>4997</v>
      </c>
      <c r="AF64" s="50">
        <f t="shared" si="212"/>
        <v>4662</v>
      </c>
      <c r="AG64" s="50">
        <f t="shared" si="212"/>
        <v>4808</v>
      </c>
      <c r="AH64" s="50">
        <f t="shared" si="212"/>
        <v>7639</v>
      </c>
      <c r="AI64" s="50">
        <f t="shared" si="212"/>
        <v>5029</v>
      </c>
      <c r="AJ64" s="50">
        <f t="shared" si="212"/>
        <v>3432</v>
      </c>
      <c r="AK64" s="50">
        <f t="shared" ref="AK64:AL64" si="213">AK67+AK69+AK71+AK73+AK75+AK77+AK79+AK81+AK83+AK85+AK87+AK89+AK91+AK93+AK95+AK97+AK99+AK101+AK103+AK105+AK107+AK109</f>
        <v>7134</v>
      </c>
      <c r="AL64" s="50">
        <f t="shared" si="213"/>
        <v>3024</v>
      </c>
      <c r="AM64" s="50">
        <f t="shared" si="212"/>
        <v>1672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113139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M65" si="215">E68+E70+E72+E74+E76+E78+E80+E82+E84+E86+E88+E90+E92+E94+E96+E98+E100+E102+E104+E106+E108+E110</f>
        <v>125760</v>
      </c>
      <c r="F65" s="51">
        <f t="shared" si="215"/>
        <v>130730</v>
      </c>
      <c r="G65" s="51">
        <f t="shared" si="215"/>
        <v>123027</v>
      </c>
      <c r="H65" s="51">
        <f t="shared" si="215"/>
        <v>174711</v>
      </c>
      <c r="I65" s="51">
        <f t="shared" si="215"/>
        <v>171822</v>
      </c>
      <c r="J65" s="51">
        <f t="shared" si="215"/>
        <v>173315</v>
      </c>
      <c r="K65" s="51">
        <f t="shared" si="215"/>
        <v>118929</v>
      </c>
      <c r="L65" s="51">
        <f t="shared" si="215"/>
        <v>84179</v>
      </c>
      <c r="M65" s="51">
        <f t="shared" si="215"/>
        <v>103119</v>
      </c>
      <c r="N65" s="51">
        <f t="shared" si="215"/>
        <v>111721</v>
      </c>
      <c r="O65" s="51">
        <f t="shared" si="215"/>
        <v>86796</v>
      </c>
      <c r="P65" s="51">
        <f t="shared" si="215"/>
        <v>277776</v>
      </c>
      <c r="Q65" s="51">
        <f t="shared" si="215"/>
        <v>348137</v>
      </c>
      <c r="R65" s="51">
        <f t="shared" si="215"/>
        <v>538623</v>
      </c>
      <c r="S65" s="51">
        <f t="shared" si="215"/>
        <v>491360</v>
      </c>
      <c r="T65" s="51">
        <f t="shared" si="215"/>
        <v>275363</v>
      </c>
      <c r="U65" s="51">
        <f t="shared" si="215"/>
        <v>967089</v>
      </c>
      <c r="V65" s="51">
        <f t="shared" si="215"/>
        <v>1924955.655</v>
      </c>
      <c r="W65" s="51">
        <f t="shared" si="215"/>
        <v>2373891.7599999998</v>
      </c>
      <c r="X65" s="51">
        <f t="shared" si="215"/>
        <v>1157828</v>
      </c>
      <c r="Y65" s="51">
        <f t="shared" si="215"/>
        <v>801964.7</v>
      </c>
      <c r="Z65" s="51">
        <f t="shared" si="215"/>
        <v>918069.64</v>
      </c>
      <c r="AA65" s="51">
        <f t="shared" si="215"/>
        <v>853894.11</v>
      </c>
      <c r="AB65" s="51">
        <f t="shared" si="215"/>
        <v>858274.77089418133</v>
      </c>
      <c r="AC65" s="51">
        <f t="shared" si="215"/>
        <v>1213087.5549635387</v>
      </c>
      <c r="AD65" s="51">
        <f t="shared" si="215"/>
        <v>1268308.8899999999</v>
      </c>
      <c r="AE65" s="51">
        <f t="shared" si="215"/>
        <v>2672319.8120000004</v>
      </c>
      <c r="AF65" s="51">
        <f t="shared" si="215"/>
        <v>2144401.9</v>
      </c>
      <c r="AG65" s="51">
        <f t="shared" si="215"/>
        <v>2119433.88</v>
      </c>
      <c r="AH65" s="51">
        <f t="shared" si="215"/>
        <v>2187386.3843700006</v>
      </c>
      <c r="AI65" s="51">
        <f t="shared" si="215"/>
        <v>2893992.1040000003</v>
      </c>
      <c r="AJ65" s="51">
        <f t="shared" si="215"/>
        <v>2703164.0399999996</v>
      </c>
      <c r="AK65" s="51">
        <f t="shared" ref="AK65:AL65" si="216">AK68+AK70+AK72+AK74+AK76+AK78+AK80+AK82+AK84+AK86+AK88+AK90+AK92+AK94+AK96+AK98+AK100+AK102+AK104+AK106+AK108+AK110</f>
        <v>7610330.5180000002</v>
      </c>
      <c r="AL65" s="51">
        <f t="shared" si="216"/>
        <v>4010327.49</v>
      </c>
      <c r="AM65" s="51">
        <f t="shared" si="215"/>
        <v>1662317.16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43805525.369227715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2026'!F9</f>
        <v>0</v>
      </c>
      <c r="AO67" s="122">
        <f t="shared" ref="AO67:AO110" si="218">SUM(D67:AN67)</f>
        <v>317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2026'!F10</f>
        <v>0</v>
      </c>
      <c r="AO68" s="123">
        <f t="shared" si="218"/>
        <v>53830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95</v>
      </c>
      <c r="AN69" s="14">
        <f>'Ingreso de Datos 2026'!F11</f>
        <v>0</v>
      </c>
      <c r="AO69" s="122">
        <f t="shared" si="218"/>
        <v>4206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137750</v>
      </c>
      <c r="AN70" s="15">
        <f>'Ingreso de Datos 2026'!F12</f>
        <v>0</v>
      </c>
      <c r="AO70" s="123">
        <f t="shared" si="218"/>
        <v>680434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2026'!F13</f>
        <v>0</v>
      </c>
      <c r="AO71" s="122">
        <f t="shared" si="218"/>
        <v>1592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2026'!F14</f>
        <v>0</v>
      </c>
      <c r="AO72" s="123">
        <f t="shared" si="218"/>
        <v>205820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2026'!F15</f>
        <v>0</v>
      </c>
      <c r="AO73" s="122">
        <f t="shared" si="218"/>
        <v>15246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2026'!F16</f>
        <v>0</v>
      </c>
      <c r="AO74" s="123">
        <f t="shared" si="218"/>
        <v>6174385.705000001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v>306</v>
      </c>
      <c r="AM75" s="14">
        <v>5</v>
      </c>
      <c r="AN75" s="14">
        <f>'Ingreso de Datos 2026'!F17</f>
        <v>0</v>
      </c>
      <c r="AO75" s="122">
        <f t="shared" si="218"/>
        <v>13717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v>2965024.5300000003</v>
      </c>
      <c r="AM76" s="15">
        <v>814652.78</v>
      </c>
      <c r="AN76" s="15">
        <f>'Ingreso de Datos 2026'!F18</f>
        <v>0</v>
      </c>
      <c r="AO76" s="123">
        <f t="shared" si="218"/>
        <v>22737792.494227722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f>'Ingreso de Datos 2026'!F19</f>
        <v>0</v>
      </c>
      <c r="AO77" s="122">
        <f t="shared" si="218"/>
        <v>56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v>0</v>
      </c>
      <c r="AM78" s="18">
        <v>0</v>
      </c>
      <c r="AN78" s="18">
        <f>'Ingreso de Datos 2026'!F20</f>
        <v>0</v>
      </c>
      <c r="AO78" s="123">
        <f t="shared" si="218"/>
        <v>93779.72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2026'!F21</f>
        <v>0</v>
      </c>
      <c r="AO79" s="122">
        <f t="shared" si="218"/>
        <v>5986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2026'!F22</f>
        <v>0</v>
      </c>
      <c r="AO80" s="123">
        <f t="shared" si="218"/>
        <v>666920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2026'!F23</f>
        <v>0</v>
      </c>
      <c r="AO81" s="122">
        <f t="shared" si="218"/>
        <v>6055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2026'!F24</f>
        <v>0</v>
      </c>
      <c r="AO82" s="123">
        <f t="shared" si="218"/>
        <v>529340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2</v>
      </c>
      <c r="AM83" s="14">
        <v>1</v>
      </c>
      <c r="AN83" s="14">
        <f>'Ingreso de Datos 2026'!F25</f>
        <v>0</v>
      </c>
      <c r="AO83" s="122">
        <f t="shared" si="218"/>
        <v>665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v>522</v>
      </c>
      <c r="AM84" s="15">
        <v>216</v>
      </c>
      <c r="AN84" s="15">
        <f>'Ingreso de Datos 2026'!F26</f>
        <v>0</v>
      </c>
      <c r="AO84" s="123">
        <f t="shared" si="218"/>
        <v>75511.28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2026'!F27</f>
        <v>0</v>
      </c>
      <c r="AO85" s="122">
        <f t="shared" si="218"/>
        <v>7278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2026'!F28</f>
        <v>0</v>
      </c>
      <c r="AO86" s="123">
        <f t="shared" si="218"/>
        <v>997580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2026'!F29</f>
        <v>0</v>
      </c>
      <c r="AO87" s="122">
        <f t="shared" si="218"/>
        <v>0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2026'!F30</f>
        <v>0</v>
      </c>
      <c r="AO88" s="123">
        <f t="shared" si="218"/>
        <v>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v>1126</v>
      </c>
      <c r="AM89" s="14">
        <v>591</v>
      </c>
      <c r="AN89" s="14">
        <f>'Ingreso de Datos 2026'!F31</f>
        <v>0</v>
      </c>
      <c r="AO89" s="122">
        <f t="shared" si="218"/>
        <v>9059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v>540550</v>
      </c>
      <c r="AM90" s="15">
        <v>281230</v>
      </c>
      <c r="AN90" s="15">
        <f>'Ingreso de Datos 2026'!F32</f>
        <v>0</v>
      </c>
      <c r="AO90" s="123">
        <f t="shared" si="218"/>
        <v>3480328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2026'!F33</f>
        <v>0</v>
      </c>
      <c r="AO91" s="122">
        <f t="shared" si="218"/>
        <v>398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2026'!F34</f>
        <v>0</v>
      </c>
      <c r="AO92" s="123">
        <f t="shared" si="218"/>
        <v>165568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v>519</v>
      </c>
      <c r="AM93" s="14">
        <v>552</v>
      </c>
      <c r="AN93" s="14">
        <f>'Ingreso de Datos 2026'!F35</f>
        <v>0</v>
      </c>
      <c r="AO93" s="122">
        <f t="shared" si="218"/>
        <v>7613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v>316071</v>
      </c>
      <c r="AM94" s="15">
        <v>336168</v>
      </c>
      <c r="AN94" s="15">
        <f>'Ingreso de Datos 2026'!F36</f>
        <v>0</v>
      </c>
      <c r="AO94" s="123">
        <f t="shared" si="218"/>
        <v>3943461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v>205</v>
      </c>
      <c r="AM95" s="14">
        <v>0</v>
      </c>
      <c r="AN95" s="14">
        <f>'Ingreso de Datos 2026'!F37</f>
        <v>0</v>
      </c>
      <c r="AO95" s="122">
        <f t="shared" si="218"/>
        <v>31205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v>14239.5</v>
      </c>
      <c r="AM96" s="15">
        <v>0</v>
      </c>
      <c r="AN96" s="15">
        <f>'Ingreso de Datos 2026'!F38</f>
        <v>0</v>
      </c>
      <c r="AO96" s="123">
        <f t="shared" si="218"/>
        <v>2641609.7200000002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2026'!F39</f>
        <v>0</v>
      </c>
      <c r="AO97" s="122">
        <f t="shared" si="218"/>
        <v>0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2026'!F40</f>
        <v>0</v>
      </c>
      <c r="AO98" s="123">
        <f t="shared" si="218"/>
        <v>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2026'!F41</f>
        <v>0</v>
      </c>
      <c r="AO99" s="122">
        <f t="shared" si="218"/>
        <v>0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2026'!F42</f>
        <v>0</v>
      </c>
      <c r="AO100" s="123">
        <f t="shared" si="218"/>
        <v>0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2026'!F43</f>
        <v>0</v>
      </c>
      <c r="AO101" s="122">
        <f t="shared" si="218"/>
        <v>257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2026'!F44</f>
        <v>0</v>
      </c>
      <c r="AO102" s="123">
        <f t="shared" si="218"/>
        <v>15794.5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v>432</v>
      </c>
      <c r="AM103" s="14">
        <v>143</v>
      </c>
      <c r="AN103" s="14">
        <f>'Ingreso de Datos 2026'!F45</f>
        <v>0</v>
      </c>
      <c r="AO103" s="125">
        <f t="shared" si="218"/>
        <v>3603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v>91591.459999999992</v>
      </c>
      <c r="AM104" s="15">
        <v>39257.379999999997</v>
      </c>
      <c r="AN104" s="15">
        <f>'Ingreso de Datos 2026'!F46</f>
        <v>0</v>
      </c>
      <c r="AO104" s="126">
        <f t="shared" si="218"/>
        <v>584740.6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6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v>0</v>
      </c>
      <c r="AN105" s="59">
        <f>'Ingreso de Datos 2026'!F47</f>
        <v>0</v>
      </c>
      <c r="AO105" s="125">
        <f t="shared" si="218"/>
        <v>19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7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0</v>
      </c>
      <c r="AM106" s="60">
        <v>0</v>
      </c>
      <c r="AN106" s="60">
        <f>'Ingreso de Datos 2026'!F48</f>
        <v>0</v>
      </c>
      <c r="AO106" s="126">
        <f t="shared" si="218"/>
        <v>7905.93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831</v>
      </c>
      <c r="AL107" s="17">
        <v>434</v>
      </c>
      <c r="AM107" s="17">
        <v>285</v>
      </c>
      <c r="AN107" s="17">
        <f>'Ingreso de Datos 2026'!F49</f>
        <v>0</v>
      </c>
      <c r="AO107" s="122">
        <f t="shared" si="218"/>
        <v>3664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191363</v>
      </c>
      <c r="AL108" s="18">
        <v>82329</v>
      </c>
      <c r="AM108" s="18">
        <v>53043</v>
      </c>
      <c r="AN108" s="18">
        <f>'Ingreso de Datos 2026'!F50</f>
        <v>0</v>
      </c>
      <c r="AO108" s="123">
        <f t="shared" si="218"/>
        <v>699220.6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2026'!F51</f>
        <v>0</v>
      </c>
      <c r="AO109" s="122">
        <f t="shared" si="218"/>
        <v>2203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2026'!F52</f>
        <v>0</v>
      </c>
      <c r="AO110" s="123">
        <f t="shared" si="218"/>
        <v>51503.82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1368</v>
      </c>
      <c r="AD119" s="50">
        <f t="shared" si="219"/>
        <v>4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1372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130786.27999999997</v>
      </c>
      <c r="AD120" s="51">
        <f t="shared" si="222"/>
        <v>12840.47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143626.74999999997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2026'!F67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2026'!F68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2026'!F69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2026'!F70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2026'!F71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2026'!F72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2026'!F73</f>
        <v>0</v>
      </c>
      <c r="AO128" s="122">
        <f t="shared" si="225"/>
        <v>0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2026'!F74</f>
        <v>0</v>
      </c>
      <c r="AO129" s="123">
        <f t="shared" si="225"/>
        <v>0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2026'!F75</f>
        <v>0</v>
      </c>
      <c r="AO130" s="122">
        <f t="shared" si="225"/>
        <v>7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2026'!F76</f>
        <v>0</v>
      </c>
      <c r="AO131" s="123">
        <f t="shared" si="225"/>
        <v>8021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2026'!F77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2026'!F78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2026'!F79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2026'!F80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2026'!F81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2026'!F82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2026'!F83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2026'!F84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2026'!F85</f>
        <v>0</v>
      </c>
      <c r="AO140" s="122">
        <f t="shared" si="225"/>
        <v>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2026'!F86</f>
        <v>0</v>
      </c>
      <c r="AO141" s="123">
        <f t="shared" si="225"/>
        <v>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2026'!F87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2026'!F88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2026'!F89</f>
        <v>0</v>
      </c>
      <c r="AO144" s="122">
        <f t="shared" si="225"/>
        <v>11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2026'!F90</f>
        <v>0</v>
      </c>
      <c r="AO145" s="123">
        <f t="shared" si="225"/>
        <v>11000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2026'!F91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2026'!F92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2026'!F93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2026'!F94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2026'!F95</f>
        <v>0</v>
      </c>
      <c r="AO150" s="122">
        <f t="shared" si="225"/>
        <v>1354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2026'!F96</f>
        <v>0</v>
      </c>
      <c r="AO151" s="123">
        <f t="shared" si="225"/>
        <v>124605.74999999997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2026'!F97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2026'!F98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2026'!F99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2026'!F100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2026'!F101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2026'!F102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2026'!F103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2026'!F104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2026'!F105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2026'!F106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2026'!F107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2026'!F108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2026'!F109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2026'!F110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F9933"/>
    <pageSetUpPr fitToPage="1"/>
  </sheetPr>
  <dimension ref="A1:AR295"/>
  <sheetViews>
    <sheetView zoomScale="80" zoomScaleNormal="80" workbookViewId="0">
      <pane xSplit="3" ySplit="8" topLeftCell="AL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M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:AL9" si="2">AK12+AK14+AK16+AK18+AK20+AK22+AK24+AK26+AK28+AK30+AK32+AK34+AK36+AK38+AK40+AK42+AK44+AK46+AK48+AK50+AK52+AK54</f>
        <v>2602</v>
      </c>
      <c r="AL9" s="50">
        <f t="shared" si="2"/>
        <v>2760</v>
      </c>
      <c r="AM9" s="50">
        <f t="shared" si="1"/>
        <v>1159</v>
      </c>
      <c r="AN9" s="116">
        <f t="shared" ref="AN9" si="3">AN12+AN14+AN16+AN18+AN20+AN22+AN24+AN26+AN28+AN30+AN32+AN34+AN36+AN38+AN40+AN42+AN44+AN46+AN48+AN50+AN52+AN54</f>
        <v>0</v>
      </c>
      <c r="AO9" s="31">
        <f>SUM(D9:AN9)</f>
        <v>73796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65990</v>
      </c>
      <c r="E10" s="51">
        <f t="shared" si="4"/>
        <v>47800</v>
      </c>
      <c r="F10" s="51">
        <f t="shared" si="4"/>
        <v>50160</v>
      </c>
      <c r="G10" s="51">
        <f t="shared" si="4"/>
        <v>49890</v>
      </c>
      <c r="H10" s="51">
        <f t="shared" si="4"/>
        <v>55065</v>
      </c>
      <c r="I10" s="51">
        <f t="shared" si="4"/>
        <v>44850</v>
      </c>
      <c r="J10" s="51">
        <f t="shared" si="4"/>
        <v>65627</v>
      </c>
      <c r="K10" s="51">
        <f t="shared" si="4"/>
        <v>125020</v>
      </c>
      <c r="L10" s="51">
        <f t="shared" si="4"/>
        <v>50885</v>
      </c>
      <c r="M10" s="51">
        <f t="shared" si="4"/>
        <v>77944</v>
      </c>
      <c r="N10" s="51">
        <f t="shared" si="4"/>
        <v>61471</v>
      </c>
      <c r="O10" s="51">
        <f t="shared" si="4"/>
        <v>131811</v>
      </c>
      <c r="P10" s="51">
        <f t="shared" si="4"/>
        <v>272867</v>
      </c>
      <c r="Q10" s="51">
        <f t="shared" si="4"/>
        <v>217873</v>
      </c>
      <c r="R10" s="51">
        <f t="shared" si="4"/>
        <v>370127</v>
      </c>
      <c r="S10" s="51">
        <f t="shared" si="4"/>
        <v>334951</v>
      </c>
      <c r="T10" s="51">
        <f t="shared" si="4"/>
        <v>398894</v>
      </c>
      <c r="U10" s="51">
        <f t="shared" si="4"/>
        <v>636817</v>
      </c>
      <c r="V10" s="51">
        <f t="shared" si="4"/>
        <v>550341.16999999993</v>
      </c>
      <c r="W10" s="51">
        <f t="shared" si="4"/>
        <v>943905.86</v>
      </c>
      <c r="X10" s="51">
        <f t="shared" si="4"/>
        <v>687101</v>
      </c>
      <c r="Y10" s="51">
        <f t="shared" si="4"/>
        <v>461348.28</v>
      </c>
      <c r="Z10" s="51">
        <f t="shared" si="4"/>
        <v>622454.41</v>
      </c>
      <c r="AA10" s="51">
        <f t="shared" si="4"/>
        <v>600088.93000000005</v>
      </c>
      <c r="AB10" s="51">
        <f t="shared" si="4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M10" si="5">AD13+AD15+AD17+AD19+AD21+AD23+AD25+AD27+AD29+AD31+AD33+AD35+AD37+AD39+AD41+AD43+AD45+AD47+AD49+AD51+AD53+AD55</f>
        <v>1729163.7552312282</v>
      </c>
      <c r="AE10" s="51">
        <f t="shared" si="5"/>
        <v>1125891.4709814214</v>
      </c>
      <c r="AF10" s="51">
        <f t="shared" si="5"/>
        <v>956836.74900000007</v>
      </c>
      <c r="AG10" s="51">
        <f t="shared" si="5"/>
        <v>1140503.8920437044</v>
      </c>
      <c r="AH10" s="51">
        <f t="shared" si="5"/>
        <v>2256776.2000000002</v>
      </c>
      <c r="AI10" s="51">
        <f t="shared" si="5"/>
        <v>2769663.4854999995</v>
      </c>
      <c r="AJ10" s="51">
        <f t="shared" si="5"/>
        <v>2860870.3106999998</v>
      </c>
      <c r="AK10" s="51">
        <f t="shared" ref="AK10:AL10" si="6">AK13+AK15+AK17+AK19+AK21+AK23+AK25+AK27+AK29+AK31+AK33+AK35+AK37+AK39+AK41+AK43+AK45+AK47+AK49+AK51+AK53+AK55</f>
        <v>2846888.048</v>
      </c>
      <c r="AL10" s="51">
        <f t="shared" si="6"/>
        <v>2263470.6339999996</v>
      </c>
      <c r="AM10" s="51">
        <f t="shared" si="5"/>
        <v>892987.15500000003</v>
      </c>
      <c r="AN10" s="51">
        <f t="shared" ref="AN10" si="7">AN13+AN15+AN17+AN19+AN21+AN23+AN25+AN27+AN29+AN31+AN33+AN35+AN37+AN39+AN41+AN43+AN45+AN47+AN49+AN51+AN53+AN55</f>
        <v>0</v>
      </c>
      <c r="AO10" s="33">
        <f>SUM(D10:AN10)</f>
        <v>29813041.053241324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8</v>
      </c>
      <c r="E12" s="59">
        <f t="shared" si="8"/>
        <v>14</v>
      </c>
      <c r="F12" s="59">
        <f t="shared" si="8"/>
        <v>34</v>
      </c>
      <c r="G12" s="59">
        <f t="shared" si="8"/>
        <v>24</v>
      </c>
      <c r="H12" s="59">
        <f t="shared" si="8"/>
        <v>29</v>
      </c>
      <c r="I12" s="59">
        <f t="shared" si="8"/>
        <v>47</v>
      </c>
      <c r="J12" s="59">
        <f t="shared" si="8"/>
        <v>44</v>
      </c>
      <c r="K12" s="59">
        <f t="shared" si="8"/>
        <v>256</v>
      </c>
      <c r="L12" s="59">
        <f t="shared" si="8"/>
        <v>105</v>
      </c>
      <c r="M12" s="59">
        <f t="shared" si="8"/>
        <v>126</v>
      </c>
      <c r="N12" s="59">
        <f t="shared" si="8"/>
        <v>41</v>
      </c>
      <c r="O12" s="59">
        <f t="shared" si="8"/>
        <v>170</v>
      </c>
      <c r="P12" s="59">
        <f t="shared" si="8"/>
        <v>393</v>
      </c>
      <c r="Q12" s="59">
        <f t="shared" si="8"/>
        <v>285</v>
      </c>
      <c r="R12" s="59">
        <f t="shared" si="8"/>
        <v>347</v>
      </c>
      <c r="S12" s="59">
        <f t="shared" si="8"/>
        <v>234</v>
      </c>
      <c r="T12" s="59">
        <f t="shared" si="8"/>
        <v>235</v>
      </c>
      <c r="U12" s="59">
        <f t="shared" si="8"/>
        <v>13</v>
      </c>
      <c r="V12" s="59">
        <f t="shared" si="8"/>
        <v>172</v>
      </c>
      <c r="W12" s="59">
        <f t="shared" si="8"/>
        <v>160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2737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940</v>
      </c>
      <c r="E13" s="60">
        <f t="shared" si="14"/>
        <v>2040</v>
      </c>
      <c r="F13" s="60">
        <f t="shared" si="14"/>
        <v>5100</v>
      </c>
      <c r="G13" s="60">
        <f t="shared" si="14"/>
        <v>3600</v>
      </c>
      <c r="H13" s="60">
        <f t="shared" si="14"/>
        <v>4330</v>
      </c>
      <c r="I13" s="60">
        <f t="shared" si="14"/>
        <v>7230</v>
      </c>
      <c r="J13" s="60">
        <f t="shared" si="14"/>
        <v>6750</v>
      </c>
      <c r="K13" s="60">
        <f t="shared" si="14"/>
        <v>44500</v>
      </c>
      <c r="L13" s="60">
        <f t="shared" si="14"/>
        <v>17250</v>
      </c>
      <c r="M13" s="60">
        <f t="shared" si="14"/>
        <v>19350</v>
      </c>
      <c r="N13" s="60">
        <f t="shared" si="14"/>
        <v>6500</v>
      </c>
      <c r="O13" s="60">
        <f t="shared" si="14"/>
        <v>26640</v>
      </c>
      <c r="P13" s="60">
        <f t="shared" si="14"/>
        <v>63045</v>
      </c>
      <c r="Q13" s="60">
        <f t="shared" si="14"/>
        <v>46730</v>
      </c>
      <c r="R13" s="60">
        <f t="shared" si="14"/>
        <v>57690</v>
      </c>
      <c r="S13" s="60">
        <f t="shared" si="14"/>
        <v>40380</v>
      </c>
      <c r="T13" s="60">
        <f t="shared" si="14"/>
        <v>39825</v>
      </c>
      <c r="U13" s="60">
        <f t="shared" si="14"/>
        <v>4802</v>
      </c>
      <c r="V13" s="60">
        <f t="shared" si="14"/>
        <v>65238.18</v>
      </c>
      <c r="W13" s="60">
        <f t="shared" si="14"/>
        <v>63710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525650.17999999993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0</v>
      </c>
      <c r="G14" s="59">
        <f t="shared" si="19"/>
        <v>0</v>
      </c>
      <c r="H14" s="59">
        <f t="shared" si="19"/>
        <v>25</v>
      </c>
      <c r="I14" s="59">
        <f t="shared" si="19"/>
        <v>22</v>
      </c>
      <c r="J14" s="59">
        <f t="shared" si="19"/>
        <v>21</v>
      </c>
      <c r="K14" s="59">
        <f t="shared" si="19"/>
        <v>0</v>
      </c>
      <c r="L14" s="59">
        <f t="shared" si="19"/>
        <v>23</v>
      </c>
      <c r="M14" s="59">
        <f t="shared" si="19"/>
        <v>327</v>
      </c>
      <c r="N14" s="59">
        <f t="shared" si="19"/>
        <v>318</v>
      </c>
      <c r="O14" s="59">
        <f t="shared" si="19"/>
        <v>387</v>
      </c>
      <c r="P14" s="59">
        <f t="shared" si="19"/>
        <v>461</v>
      </c>
      <c r="Q14" s="59">
        <f t="shared" si="19"/>
        <v>238</v>
      </c>
      <c r="R14" s="59">
        <f t="shared" si="19"/>
        <v>128</v>
      </c>
      <c r="S14" s="59">
        <f t="shared" si="19"/>
        <v>32</v>
      </c>
      <c r="T14" s="59">
        <f t="shared" si="19"/>
        <v>6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248</v>
      </c>
      <c r="AN14" s="14">
        <f t="shared" ref="AN14" si="23">AN69+AN124</f>
        <v>0</v>
      </c>
      <c r="AO14" s="122">
        <f t="shared" si="13"/>
        <v>2236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0</v>
      </c>
      <c r="G15" s="60">
        <f t="shared" si="24"/>
        <v>0</v>
      </c>
      <c r="H15" s="60">
        <f t="shared" si="24"/>
        <v>875</v>
      </c>
      <c r="I15" s="60">
        <f t="shared" si="24"/>
        <v>770</v>
      </c>
      <c r="J15" s="60">
        <f t="shared" si="24"/>
        <v>667</v>
      </c>
      <c r="K15" s="60">
        <f t="shared" si="24"/>
        <v>0</v>
      </c>
      <c r="L15" s="60">
        <f t="shared" si="24"/>
        <v>805</v>
      </c>
      <c r="M15" s="60">
        <f t="shared" si="24"/>
        <v>15344</v>
      </c>
      <c r="N15" s="60">
        <f t="shared" si="24"/>
        <v>10331</v>
      </c>
      <c r="O15" s="60">
        <f t="shared" si="24"/>
        <v>19351</v>
      </c>
      <c r="P15" s="60">
        <f t="shared" si="24"/>
        <v>15999</v>
      </c>
      <c r="Q15" s="60">
        <f t="shared" si="24"/>
        <v>7633</v>
      </c>
      <c r="R15" s="60">
        <f t="shared" si="24"/>
        <v>4327</v>
      </c>
      <c r="S15" s="60">
        <f t="shared" si="24"/>
        <v>1120</v>
      </c>
      <c r="T15" s="60">
        <f t="shared" si="24"/>
        <v>210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359600</v>
      </c>
      <c r="AN15" s="15">
        <f t="shared" ref="AN15" si="28">AN70+AN125</f>
        <v>0</v>
      </c>
      <c r="AO15" s="123">
        <f t="shared" si="13"/>
        <v>437032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9</v>
      </c>
      <c r="J16" s="59">
        <f t="shared" si="29"/>
        <v>80</v>
      </c>
      <c r="K16" s="59">
        <f t="shared" si="29"/>
        <v>80</v>
      </c>
      <c r="L16" s="59">
        <f t="shared" si="29"/>
        <v>24</v>
      </c>
      <c r="M16" s="59">
        <f t="shared" si="29"/>
        <v>72</v>
      </c>
      <c r="N16" s="59">
        <f t="shared" si="29"/>
        <v>79</v>
      </c>
      <c r="O16" s="59">
        <f t="shared" si="29"/>
        <v>94</v>
      </c>
      <c r="P16" s="59">
        <f t="shared" si="29"/>
        <v>112</v>
      </c>
      <c r="Q16" s="59">
        <f t="shared" si="29"/>
        <v>438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988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1260</v>
      </c>
      <c r="J17" s="60">
        <f t="shared" si="34"/>
        <v>11200</v>
      </c>
      <c r="K17" s="60">
        <f t="shared" si="34"/>
        <v>11200</v>
      </c>
      <c r="L17" s="60">
        <f t="shared" si="34"/>
        <v>3360</v>
      </c>
      <c r="M17" s="60">
        <f t="shared" si="34"/>
        <v>10080</v>
      </c>
      <c r="N17" s="60">
        <f t="shared" si="34"/>
        <v>11060</v>
      </c>
      <c r="O17" s="60">
        <f t="shared" si="34"/>
        <v>13160</v>
      </c>
      <c r="P17" s="60">
        <f t="shared" si="34"/>
        <v>13440</v>
      </c>
      <c r="Q17" s="60">
        <f t="shared" si="34"/>
        <v>52560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127320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245</v>
      </c>
      <c r="Q18" s="59">
        <f t="shared" si="39"/>
        <v>338</v>
      </c>
      <c r="R18" s="59">
        <f t="shared" si="39"/>
        <v>829</v>
      </c>
      <c r="S18" s="59">
        <f t="shared" si="39"/>
        <v>672</v>
      </c>
      <c r="T18" s="59">
        <f t="shared" si="39"/>
        <v>745</v>
      </c>
      <c r="U18" s="59">
        <f t="shared" si="39"/>
        <v>974</v>
      </c>
      <c r="V18" s="59">
        <f t="shared" si="39"/>
        <v>718</v>
      </c>
      <c r="W18" s="59">
        <f t="shared" si="39"/>
        <v>682</v>
      </c>
      <c r="X18" s="14">
        <f t="shared" si="39"/>
        <v>1232</v>
      </c>
      <c r="Y18" s="14">
        <f t="shared" si="39"/>
        <v>525</v>
      </c>
      <c r="Z18" s="14">
        <f t="shared" si="39"/>
        <v>1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6961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67493</v>
      </c>
      <c r="Q19" s="60">
        <f t="shared" si="44"/>
        <v>94640</v>
      </c>
      <c r="R19" s="60">
        <f t="shared" si="44"/>
        <v>232120</v>
      </c>
      <c r="S19" s="60">
        <f t="shared" si="44"/>
        <v>192492</v>
      </c>
      <c r="T19" s="60">
        <f t="shared" si="44"/>
        <v>246737</v>
      </c>
      <c r="U19" s="60">
        <f t="shared" si="44"/>
        <v>417449</v>
      </c>
      <c r="V19" s="60">
        <f t="shared" si="44"/>
        <v>308412</v>
      </c>
      <c r="W19" s="60">
        <f t="shared" si="44"/>
        <v>313112</v>
      </c>
      <c r="X19" s="15">
        <f t="shared" si="44"/>
        <v>566873</v>
      </c>
      <c r="Y19" s="15">
        <f t="shared" si="44"/>
        <v>254017.28</v>
      </c>
      <c r="Z19" s="15">
        <f t="shared" si="44"/>
        <v>807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2694152.28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710</v>
      </c>
      <c r="AA20" s="14">
        <f t="shared" si="49"/>
        <v>482</v>
      </c>
      <c r="AB20" s="14">
        <f t="shared" si="49"/>
        <v>107</v>
      </c>
      <c r="AC20" s="14">
        <f t="shared" si="49"/>
        <v>849</v>
      </c>
      <c r="AD20" s="14">
        <f t="shared" si="49"/>
        <v>838</v>
      </c>
      <c r="AE20" s="14">
        <f t="shared" si="49"/>
        <v>592</v>
      </c>
      <c r="AF20" s="14">
        <f t="shared" si="49"/>
        <v>506</v>
      </c>
      <c r="AG20" s="14">
        <f t="shared" ref="AG20:AH20" si="50">AG75+AG130</f>
        <v>524</v>
      </c>
      <c r="AH20" s="14">
        <f t="shared" si="50"/>
        <v>926</v>
      </c>
      <c r="AI20" s="14">
        <f t="shared" ref="AI20:AJ25" si="51">AI75+AI130</f>
        <v>1373</v>
      </c>
      <c r="AJ20" s="14">
        <f t="shared" si="51"/>
        <v>1109</v>
      </c>
      <c r="AK20" s="14">
        <f t="shared" ref="AK20:AL20" si="52">AK75+AK130</f>
        <v>1301</v>
      </c>
      <c r="AL20" s="14">
        <f t="shared" si="52"/>
        <v>893</v>
      </c>
      <c r="AM20" s="14">
        <f t="shared" si="49"/>
        <v>186</v>
      </c>
      <c r="AN20" s="14">
        <f t="shared" ref="AN20" si="53">AN75+AN130</f>
        <v>0</v>
      </c>
      <c r="AO20" s="122">
        <f t="shared" si="13"/>
        <v>10396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376199</v>
      </c>
      <c r="AA21" s="15">
        <f t="shared" si="54"/>
        <v>386626</v>
      </c>
      <c r="AB21" s="15">
        <f t="shared" si="54"/>
        <v>326041.86499999999</v>
      </c>
      <c r="AC21" s="15">
        <f t="shared" si="54"/>
        <v>1216879.5477849701</v>
      </c>
      <c r="AD21" s="15">
        <f t="shared" si="54"/>
        <v>908605.73523122806</v>
      </c>
      <c r="AE21" s="15">
        <f t="shared" si="54"/>
        <v>734068.77098142146</v>
      </c>
      <c r="AF21" s="15">
        <f t="shared" si="54"/>
        <v>575240.57900000003</v>
      </c>
      <c r="AG21" s="15">
        <f t="shared" ref="AG21:AH21" si="55">AG76+AG131</f>
        <v>500928.55204370432</v>
      </c>
      <c r="AH21" s="15">
        <f t="shared" si="55"/>
        <v>957430.61</v>
      </c>
      <c r="AI21" s="15">
        <f t="shared" si="51"/>
        <v>2008425.4075</v>
      </c>
      <c r="AJ21" s="15">
        <f t="shared" si="51"/>
        <v>2153546.5907000001</v>
      </c>
      <c r="AK21" s="15">
        <f t="shared" ref="AK21:AL21" si="56">AK76+AK131</f>
        <v>2210076.2279999997</v>
      </c>
      <c r="AL21" s="15">
        <f t="shared" si="56"/>
        <v>1573302.4279999998</v>
      </c>
      <c r="AM21" s="15">
        <f t="shared" ref="AM21:AN25" si="57">AM76+AM131</f>
        <v>299406.38100000005</v>
      </c>
      <c r="AN21" s="15">
        <f t="shared" si="57"/>
        <v>0</v>
      </c>
      <c r="AO21" s="123">
        <f t="shared" si="13"/>
        <v>14226777.695241325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62</v>
      </c>
      <c r="AE22" s="14">
        <f t="shared" si="58"/>
        <v>5</v>
      </c>
      <c r="AF22" s="14">
        <f t="shared" si="58"/>
        <v>13</v>
      </c>
      <c r="AG22" s="14">
        <f t="shared" si="58"/>
        <v>8</v>
      </c>
      <c r="AH22" s="14">
        <f t="shared" si="58"/>
        <v>38</v>
      </c>
      <c r="AI22" s="14">
        <f t="shared" si="51"/>
        <v>40</v>
      </c>
      <c r="AJ22" s="14">
        <f t="shared" si="51"/>
        <v>0</v>
      </c>
      <c r="AK22" s="14">
        <f t="shared" ref="AK22:AL22" si="59">AK77+AK132</f>
        <v>32</v>
      </c>
      <c r="AL22" s="14">
        <f t="shared" si="59"/>
        <v>1</v>
      </c>
      <c r="AM22" s="14">
        <f t="shared" si="57"/>
        <v>0</v>
      </c>
      <c r="AN22" s="14">
        <f t="shared" si="57"/>
        <v>0</v>
      </c>
      <c r="AO22" s="122">
        <f t="shared" si="13"/>
        <v>199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76928.67</v>
      </c>
      <c r="AE23" s="15">
        <f t="shared" si="60"/>
        <v>4694</v>
      </c>
      <c r="AF23" s="15">
        <f t="shared" si="60"/>
        <v>9557.6</v>
      </c>
      <c r="AG23" s="15">
        <f t="shared" si="60"/>
        <v>5501.6</v>
      </c>
      <c r="AH23" s="15">
        <f t="shared" si="60"/>
        <v>47384.47</v>
      </c>
      <c r="AI23" s="15">
        <f t="shared" si="51"/>
        <v>41544.142999999996</v>
      </c>
      <c r="AJ23" s="15">
        <f t="shared" si="51"/>
        <v>11421.079999999998</v>
      </c>
      <c r="AK23" s="15">
        <f t="shared" ref="AK23:AL23" si="61">AK78+AK133</f>
        <v>43509.679999999993</v>
      </c>
      <c r="AL23" s="15">
        <f t="shared" si="61"/>
        <v>1741.2060000000001</v>
      </c>
      <c r="AM23" s="15">
        <f t="shared" si="57"/>
        <v>1116.9099999999999</v>
      </c>
      <c r="AN23" s="15">
        <f t="shared" si="57"/>
        <v>0</v>
      </c>
      <c r="AO23" s="123">
        <f t="shared" si="13"/>
        <v>243399.359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159</v>
      </c>
      <c r="E24" s="59">
        <f t="shared" si="62"/>
        <v>152</v>
      </c>
      <c r="F24" s="59">
        <f t="shared" si="62"/>
        <v>143</v>
      </c>
      <c r="G24" s="59">
        <f t="shared" si="62"/>
        <v>129</v>
      </c>
      <c r="H24" s="59">
        <f t="shared" si="62"/>
        <v>118</v>
      </c>
      <c r="I24" s="59">
        <f t="shared" si="62"/>
        <v>75</v>
      </c>
      <c r="J24" s="59">
        <f t="shared" si="62"/>
        <v>70</v>
      </c>
      <c r="K24" s="59">
        <f t="shared" si="62"/>
        <v>71</v>
      </c>
      <c r="L24" s="59">
        <f t="shared" si="62"/>
        <v>135</v>
      </c>
      <c r="M24" s="59">
        <f t="shared" si="62"/>
        <v>88</v>
      </c>
      <c r="N24" s="59">
        <f t="shared" si="62"/>
        <v>79</v>
      </c>
      <c r="O24" s="59">
        <f t="shared" si="62"/>
        <v>156</v>
      </c>
      <c r="P24" s="59">
        <f t="shared" si="62"/>
        <v>50</v>
      </c>
      <c r="Q24" s="59">
        <f t="shared" si="62"/>
        <v>18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1443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20730</v>
      </c>
      <c r="E25" s="60">
        <f t="shared" si="64"/>
        <v>18560</v>
      </c>
      <c r="F25" s="60">
        <f t="shared" si="64"/>
        <v>17860</v>
      </c>
      <c r="G25" s="60">
        <f t="shared" si="64"/>
        <v>14930</v>
      </c>
      <c r="H25" s="60">
        <f t="shared" si="64"/>
        <v>13410</v>
      </c>
      <c r="I25" s="60">
        <f t="shared" si="64"/>
        <v>8590</v>
      </c>
      <c r="J25" s="60">
        <f t="shared" si="64"/>
        <v>7140</v>
      </c>
      <c r="K25" s="60">
        <f t="shared" si="64"/>
        <v>7220</v>
      </c>
      <c r="L25" s="60">
        <f t="shared" si="64"/>
        <v>15070</v>
      </c>
      <c r="M25" s="60">
        <f t="shared" si="64"/>
        <v>9230</v>
      </c>
      <c r="N25" s="60">
        <f t="shared" si="64"/>
        <v>8620</v>
      </c>
      <c r="O25" s="60">
        <f t="shared" si="64"/>
        <v>17980</v>
      </c>
      <c r="P25" s="60">
        <f t="shared" si="64"/>
        <v>4500</v>
      </c>
      <c r="Q25" s="60">
        <f t="shared" si="64"/>
        <v>1620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165460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554</v>
      </c>
      <c r="E26" s="59">
        <f t="shared" si="66"/>
        <v>340</v>
      </c>
      <c r="F26" s="59">
        <f t="shared" si="66"/>
        <v>340</v>
      </c>
      <c r="G26" s="59">
        <f t="shared" si="66"/>
        <v>392</v>
      </c>
      <c r="H26" s="59">
        <f t="shared" si="66"/>
        <v>405</v>
      </c>
      <c r="I26" s="59">
        <f t="shared" si="66"/>
        <v>300</v>
      </c>
      <c r="J26" s="59">
        <f t="shared" si="66"/>
        <v>443</v>
      </c>
      <c r="K26" s="59">
        <f t="shared" si="66"/>
        <v>690</v>
      </c>
      <c r="L26" s="59">
        <f t="shared" si="66"/>
        <v>160</v>
      </c>
      <c r="M26" s="59">
        <f t="shared" si="66"/>
        <v>266</v>
      </c>
      <c r="N26" s="59">
        <f t="shared" si="66"/>
        <v>270</v>
      </c>
      <c r="O26" s="59">
        <f t="shared" si="66"/>
        <v>601</v>
      </c>
      <c r="P26" s="59">
        <f t="shared" si="66"/>
        <v>1174</v>
      </c>
      <c r="Q26" s="59">
        <f t="shared" si="66"/>
        <v>88</v>
      </c>
      <c r="R26" s="59">
        <f t="shared" si="66"/>
        <v>182</v>
      </c>
      <c r="S26" s="59">
        <f t="shared" si="66"/>
        <v>164</v>
      </c>
      <c r="T26" s="59">
        <f t="shared" si="66"/>
        <v>143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6512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44320</v>
      </c>
      <c r="E27" s="60">
        <f t="shared" si="71"/>
        <v>27200</v>
      </c>
      <c r="F27" s="60">
        <f t="shared" si="71"/>
        <v>27200</v>
      </c>
      <c r="G27" s="60">
        <f t="shared" si="71"/>
        <v>31360</v>
      </c>
      <c r="H27" s="60">
        <f t="shared" si="71"/>
        <v>36450</v>
      </c>
      <c r="I27" s="60">
        <f t="shared" si="71"/>
        <v>27000</v>
      </c>
      <c r="J27" s="60">
        <f t="shared" si="71"/>
        <v>39870</v>
      </c>
      <c r="K27" s="60">
        <f t="shared" si="71"/>
        <v>62100</v>
      </c>
      <c r="L27" s="60">
        <f t="shared" si="71"/>
        <v>14400</v>
      </c>
      <c r="M27" s="60">
        <f t="shared" si="71"/>
        <v>23940</v>
      </c>
      <c r="N27" s="60">
        <f t="shared" si="71"/>
        <v>24300</v>
      </c>
      <c r="O27" s="60">
        <f t="shared" si="71"/>
        <v>54090</v>
      </c>
      <c r="P27" s="60">
        <f t="shared" si="71"/>
        <v>105660</v>
      </c>
      <c r="Q27" s="60">
        <f t="shared" si="71"/>
        <v>7920</v>
      </c>
      <c r="R27" s="60">
        <f t="shared" si="71"/>
        <v>16380</v>
      </c>
      <c r="S27" s="60">
        <f t="shared" si="71"/>
        <v>14760</v>
      </c>
      <c r="T27" s="60">
        <f t="shared" si="71"/>
        <v>12870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569820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0</v>
      </c>
      <c r="N28" s="59">
        <f t="shared" si="76"/>
        <v>6</v>
      </c>
      <c r="O28" s="59">
        <f t="shared" si="76"/>
        <v>5</v>
      </c>
      <c r="P28" s="59">
        <f t="shared" si="76"/>
        <v>25</v>
      </c>
      <c r="Q28" s="59">
        <f t="shared" si="76"/>
        <v>65</v>
      </c>
      <c r="R28" s="59">
        <f t="shared" si="76"/>
        <v>8</v>
      </c>
      <c r="S28" s="59">
        <f t="shared" si="76"/>
        <v>34</v>
      </c>
      <c r="T28" s="59">
        <f t="shared" si="76"/>
        <v>32</v>
      </c>
      <c r="U28" s="59">
        <f t="shared" si="76"/>
        <v>22</v>
      </c>
      <c r="V28" s="59">
        <f t="shared" si="76"/>
        <v>35</v>
      </c>
      <c r="W28" s="59">
        <f t="shared" si="76"/>
        <v>14</v>
      </c>
      <c r="X28" s="14">
        <f t="shared" si="76"/>
        <v>0</v>
      </c>
      <c r="Y28" s="14">
        <f t="shared" si="76"/>
        <v>9</v>
      </c>
      <c r="Z28" s="14">
        <f t="shared" si="76"/>
        <v>0</v>
      </c>
      <c r="AA28" s="14">
        <f t="shared" si="76"/>
        <v>7</v>
      </c>
      <c r="AB28" s="14">
        <f t="shared" si="76"/>
        <v>1</v>
      </c>
      <c r="AC28" s="14">
        <f t="shared" si="76"/>
        <v>0</v>
      </c>
      <c r="AD28" s="14">
        <f t="shared" si="76"/>
        <v>1</v>
      </c>
      <c r="AE28" s="14">
        <f t="shared" si="76"/>
        <v>4</v>
      </c>
      <c r="AF28" s="14">
        <f t="shared" si="76"/>
        <v>7</v>
      </c>
      <c r="AG28" s="14">
        <f t="shared" ref="AG28:AH28" si="77">AG83+AG138</f>
        <v>7</v>
      </c>
      <c r="AH28" s="14">
        <f t="shared" si="77"/>
        <v>4</v>
      </c>
      <c r="AI28" s="14">
        <f t="shared" ref="AI28:AJ28" si="78">AI83+AI138</f>
        <v>0</v>
      </c>
      <c r="AJ28" s="14">
        <f t="shared" si="78"/>
        <v>0</v>
      </c>
      <c r="AK28" s="14">
        <f t="shared" ref="AK28:AL28" si="79">AK83+AK138</f>
        <v>1</v>
      </c>
      <c r="AL28" s="14">
        <f t="shared" si="79"/>
        <v>5</v>
      </c>
      <c r="AM28" s="14">
        <f t="shared" si="76"/>
        <v>7</v>
      </c>
      <c r="AN28" s="14">
        <f t="shared" ref="AN28" si="80">AN83+AN138</f>
        <v>0</v>
      </c>
      <c r="AO28" s="122">
        <f t="shared" si="13"/>
        <v>299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0</v>
      </c>
      <c r="N29" s="60">
        <f t="shared" si="81"/>
        <v>660</v>
      </c>
      <c r="O29" s="60">
        <f t="shared" si="81"/>
        <v>590</v>
      </c>
      <c r="P29" s="60">
        <f t="shared" si="81"/>
        <v>2730</v>
      </c>
      <c r="Q29" s="60">
        <f t="shared" si="81"/>
        <v>6770</v>
      </c>
      <c r="R29" s="60">
        <f t="shared" si="81"/>
        <v>720</v>
      </c>
      <c r="S29" s="60">
        <f t="shared" si="81"/>
        <v>5760</v>
      </c>
      <c r="T29" s="60">
        <f t="shared" si="81"/>
        <v>3460</v>
      </c>
      <c r="U29" s="60">
        <f t="shared" si="81"/>
        <v>2120</v>
      </c>
      <c r="V29" s="60">
        <f t="shared" si="81"/>
        <v>4339.99</v>
      </c>
      <c r="W29" s="60">
        <f t="shared" si="81"/>
        <v>1768.36</v>
      </c>
      <c r="X29" s="15">
        <f t="shared" si="81"/>
        <v>0</v>
      </c>
      <c r="Y29" s="15">
        <f t="shared" si="81"/>
        <v>1696</v>
      </c>
      <c r="Z29" s="15">
        <f t="shared" si="81"/>
        <v>0</v>
      </c>
      <c r="AA29" s="15">
        <f t="shared" si="81"/>
        <v>1286.75</v>
      </c>
      <c r="AB29" s="15">
        <f t="shared" si="81"/>
        <v>300</v>
      </c>
      <c r="AC29" s="15">
        <f t="shared" si="81"/>
        <v>0</v>
      </c>
      <c r="AD29" s="15">
        <f t="shared" si="81"/>
        <v>300</v>
      </c>
      <c r="AE29" s="15">
        <f t="shared" si="81"/>
        <v>1584</v>
      </c>
      <c r="AF29" s="15">
        <f t="shared" si="81"/>
        <v>2745</v>
      </c>
      <c r="AG29" s="15">
        <f t="shared" ref="AG29:AH29" si="82">AG84+AG139</f>
        <v>2332</v>
      </c>
      <c r="AH29" s="15">
        <f t="shared" si="82"/>
        <v>1471</v>
      </c>
      <c r="AI29" s="15">
        <f t="shared" ref="AI29:AJ29" si="83">AI84+AI139</f>
        <v>0</v>
      </c>
      <c r="AJ29" s="15">
        <f t="shared" si="83"/>
        <v>0</v>
      </c>
      <c r="AK29" s="15">
        <f t="shared" ref="AK29:AL29" si="84">AK84+AK139</f>
        <v>213</v>
      </c>
      <c r="AL29" s="15">
        <f t="shared" si="84"/>
        <v>1770</v>
      </c>
      <c r="AM29" s="15">
        <f t="shared" si="81"/>
        <v>2281</v>
      </c>
      <c r="AN29" s="15">
        <f t="shared" ref="AN29" si="85">AN84+AN139</f>
        <v>0</v>
      </c>
      <c r="AO29" s="123">
        <f t="shared" si="13"/>
        <v>44897.1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502</v>
      </c>
      <c r="S30" s="59">
        <f t="shared" si="86"/>
        <v>702</v>
      </c>
      <c r="T30" s="59">
        <f t="shared" si="86"/>
        <v>876</v>
      </c>
      <c r="U30" s="59">
        <f t="shared" si="86"/>
        <v>1123</v>
      </c>
      <c r="V30" s="59">
        <f t="shared" si="86"/>
        <v>612</v>
      </c>
      <c r="W30" s="59">
        <f t="shared" si="86"/>
        <v>673</v>
      </c>
      <c r="X30" s="14">
        <f t="shared" si="86"/>
        <v>550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5038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58890</v>
      </c>
      <c r="S31" s="60">
        <f t="shared" si="91"/>
        <v>77373</v>
      </c>
      <c r="T31" s="60">
        <f t="shared" si="91"/>
        <v>94388</v>
      </c>
      <c r="U31" s="60">
        <f t="shared" si="91"/>
        <v>155312</v>
      </c>
      <c r="V31" s="60">
        <f t="shared" si="91"/>
        <v>92100</v>
      </c>
      <c r="W31" s="60">
        <f t="shared" si="91"/>
        <v>117875</v>
      </c>
      <c r="X31" s="15">
        <f t="shared" si="91"/>
        <v>96250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692188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1105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1105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419900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419900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598</v>
      </c>
      <c r="Z34" s="14">
        <f t="shared" si="106"/>
        <v>778</v>
      </c>
      <c r="AA34" s="14">
        <f t="shared" si="106"/>
        <v>541</v>
      </c>
      <c r="AB34" s="14">
        <f t="shared" si="106"/>
        <v>418</v>
      </c>
      <c r="AC34" s="14">
        <f t="shared" si="106"/>
        <v>780</v>
      </c>
      <c r="AD34" s="14">
        <f t="shared" si="106"/>
        <v>327</v>
      </c>
      <c r="AE34" s="14">
        <f t="shared" si="106"/>
        <v>229</v>
      </c>
      <c r="AF34" s="14">
        <f t="shared" si="106"/>
        <v>257</v>
      </c>
      <c r="AG34" s="14">
        <f t="shared" ref="AG34:AH34" si="107">AG89+AG144</f>
        <v>230</v>
      </c>
      <c r="AH34" s="14">
        <f t="shared" si="107"/>
        <v>317</v>
      </c>
      <c r="AI34" s="14">
        <f t="shared" ref="AI34:AJ34" si="108">AI89+AI144</f>
        <v>290</v>
      </c>
      <c r="AJ34" s="14">
        <f t="shared" si="108"/>
        <v>298</v>
      </c>
      <c r="AK34" s="14">
        <f t="shared" ref="AK34:AL34" si="109">AK89+AK144</f>
        <v>333</v>
      </c>
      <c r="AL34" s="14">
        <f t="shared" si="109"/>
        <v>288</v>
      </c>
      <c r="AM34" s="14">
        <f t="shared" si="106"/>
        <v>214</v>
      </c>
      <c r="AN34" s="14">
        <f t="shared" ref="AN34" si="110">AN89+AN144</f>
        <v>0</v>
      </c>
      <c r="AO34" s="122">
        <f t="shared" si="13"/>
        <v>5898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168130</v>
      </c>
      <c r="Z35" s="15">
        <f t="shared" si="111"/>
        <v>210280</v>
      </c>
      <c r="AA35" s="15">
        <f t="shared" si="111"/>
        <v>182490</v>
      </c>
      <c r="AB35" s="15">
        <f t="shared" si="111"/>
        <v>136220</v>
      </c>
      <c r="AC35" s="15">
        <f t="shared" si="111"/>
        <v>609860</v>
      </c>
      <c r="AD35" s="15">
        <f t="shared" si="111"/>
        <v>206450</v>
      </c>
      <c r="AE35" s="15">
        <f t="shared" si="111"/>
        <v>102000</v>
      </c>
      <c r="AF35" s="15">
        <f t="shared" si="111"/>
        <v>116090</v>
      </c>
      <c r="AG35" s="15">
        <f t="shared" ref="AG35:AH35" si="112">AG90+AG145</f>
        <v>107855</v>
      </c>
      <c r="AH35" s="15">
        <f t="shared" si="112"/>
        <v>132600</v>
      </c>
      <c r="AI35" s="15">
        <f t="shared" ref="AI35:AJ35" si="113">AI90+AI145</f>
        <v>132170</v>
      </c>
      <c r="AJ35" s="15">
        <f t="shared" si="113"/>
        <v>131590</v>
      </c>
      <c r="AK35" s="15">
        <f t="shared" ref="AK35:AL35" si="114">AK90+AK145</f>
        <v>149320</v>
      </c>
      <c r="AL35" s="15">
        <f t="shared" si="114"/>
        <v>136190</v>
      </c>
      <c r="AM35" s="15">
        <f t="shared" si="111"/>
        <v>93190</v>
      </c>
      <c r="AN35" s="15">
        <f t="shared" ref="AN35" si="115">AN90+AN145</f>
        <v>0</v>
      </c>
      <c r="AO35" s="123">
        <f t="shared" si="13"/>
        <v>2614435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1948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1948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810368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810368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811</v>
      </c>
      <c r="AE38" s="14">
        <f t="shared" si="126"/>
        <v>350</v>
      </c>
      <c r="AF38" s="14">
        <f t="shared" si="126"/>
        <v>302</v>
      </c>
      <c r="AG38" s="14">
        <f t="shared" ref="AG38:AH38" si="127">AG93+AG148</f>
        <v>944</v>
      </c>
      <c r="AH38" s="14">
        <f t="shared" si="127"/>
        <v>2065</v>
      </c>
      <c r="AI38" s="14">
        <f t="shared" ref="AI38:AJ38" si="128">AI93+AI148</f>
        <v>711</v>
      </c>
      <c r="AJ38" s="14">
        <f t="shared" si="128"/>
        <v>688</v>
      </c>
      <c r="AK38" s="14">
        <f t="shared" ref="AK38:AL38" si="129">AK93+AK148</f>
        <v>459</v>
      </c>
      <c r="AL38" s="14">
        <f t="shared" si="129"/>
        <v>690</v>
      </c>
      <c r="AM38" s="14">
        <f t="shared" si="126"/>
        <v>140</v>
      </c>
      <c r="AN38" s="14">
        <f t="shared" ref="AN38" si="130">AN93+AN148</f>
        <v>0</v>
      </c>
      <c r="AO38" s="122">
        <f t="shared" si="13"/>
        <v>7160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377115</v>
      </c>
      <c r="AE39" s="15">
        <f t="shared" si="131"/>
        <v>163100</v>
      </c>
      <c r="AF39" s="15">
        <f t="shared" si="131"/>
        <v>140732</v>
      </c>
      <c r="AG39" s="15">
        <f t="shared" ref="AG39:AH39" si="132">AG94+AG149</f>
        <v>439904</v>
      </c>
      <c r="AH39" s="15">
        <f t="shared" si="132"/>
        <v>962290</v>
      </c>
      <c r="AI39" s="15">
        <f t="shared" ref="AI39:AJ39" si="133">AI94+AI149</f>
        <v>357633</v>
      </c>
      <c r="AJ39" s="15">
        <f t="shared" si="133"/>
        <v>423532.79999999999</v>
      </c>
      <c r="AK39" s="15">
        <f t="shared" ref="AK39:AL39" si="134">AK94+AK149</f>
        <v>282658</v>
      </c>
      <c r="AL39" s="15">
        <f t="shared" si="134"/>
        <v>420210</v>
      </c>
      <c r="AM39" s="15">
        <f t="shared" si="131"/>
        <v>85260</v>
      </c>
      <c r="AN39" s="15">
        <f t="shared" ref="AN39" si="135">AN94+AN149</f>
        <v>0</v>
      </c>
      <c r="AO39" s="123">
        <f t="shared" si="13"/>
        <v>3652434.8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104</v>
      </c>
      <c r="T40" s="59">
        <f t="shared" si="136"/>
        <v>57</v>
      </c>
      <c r="U40" s="59">
        <f t="shared" si="136"/>
        <v>620</v>
      </c>
      <c r="V40" s="59">
        <f t="shared" si="136"/>
        <v>860</v>
      </c>
      <c r="W40" s="59">
        <f t="shared" si="136"/>
        <v>280</v>
      </c>
      <c r="X40" s="14">
        <f t="shared" si="136"/>
        <v>240</v>
      </c>
      <c r="Y40" s="14">
        <f t="shared" si="136"/>
        <v>455</v>
      </c>
      <c r="Z40" s="14">
        <f t="shared" si="136"/>
        <v>422</v>
      </c>
      <c r="AA40" s="14">
        <f t="shared" si="136"/>
        <v>440</v>
      </c>
      <c r="AB40" s="14">
        <f t="shared" si="136"/>
        <v>547</v>
      </c>
      <c r="AC40" s="14">
        <f t="shared" si="136"/>
        <v>6695</v>
      </c>
      <c r="AD40" s="14">
        <f t="shared" si="136"/>
        <v>1036</v>
      </c>
      <c r="AE40" s="14">
        <f t="shared" si="136"/>
        <v>1197</v>
      </c>
      <c r="AF40" s="14">
        <f t="shared" si="136"/>
        <v>959</v>
      </c>
      <c r="AG40" s="14">
        <f t="shared" ref="AG40:AH40" si="137">AG95+AG150</f>
        <v>635</v>
      </c>
      <c r="AH40" s="14">
        <f t="shared" si="137"/>
        <v>295</v>
      </c>
      <c r="AI40" s="14">
        <f t="shared" ref="AI40:AJ40" si="138">AI95+AI150</f>
        <v>586</v>
      </c>
      <c r="AJ40" s="14">
        <f t="shared" si="138"/>
        <v>220</v>
      </c>
      <c r="AK40" s="14">
        <f t="shared" ref="AK40:AL40" si="139">AK95+AK150</f>
        <v>0</v>
      </c>
      <c r="AL40" s="14">
        <f t="shared" si="139"/>
        <v>40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15688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3066</v>
      </c>
      <c r="T41" s="60">
        <f t="shared" si="141"/>
        <v>1404</v>
      </c>
      <c r="U41" s="60">
        <f t="shared" si="141"/>
        <v>57134</v>
      </c>
      <c r="V41" s="60">
        <f t="shared" si="141"/>
        <v>80251</v>
      </c>
      <c r="W41" s="60">
        <f t="shared" si="141"/>
        <v>27540.5</v>
      </c>
      <c r="X41" s="15">
        <f t="shared" si="141"/>
        <v>23978</v>
      </c>
      <c r="Y41" s="15">
        <f t="shared" si="141"/>
        <v>37505</v>
      </c>
      <c r="Z41" s="15">
        <f t="shared" si="141"/>
        <v>35168.410000000003</v>
      </c>
      <c r="AA41" s="15">
        <f t="shared" si="141"/>
        <v>29686.180000000004</v>
      </c>
      <c r="AB41" s="15">
        <f t="shared" si="141"/>
        <v>35345.599999999999</v>
      </c>
      <c r="AC41" s="15">
        <f t="shared" si="141"/>
        <v>897244.69</v>
      </c>
      <c r="AD41" s="15">
        <f t="shared" si="141"/>
        <v>138426.1</v>
      </c>
      <c r="AE41" s="15">
        <f t="shared" si="141"/>
        <v>94402.5</v>
      </c>
      <c r="AF41" s="15">
        <f t="shared" si="141"/>
        <v>86710.399999999994</v>
      </c>
      <c r="AG41" s="15">
        <f t="shared" ref="AG41:AH41" si="142">AG96+AG151</f>
        <v>40755.79</v>
      </c>
      <c r="AH41" s="15">
        <f t="shared" si="142"/>
        <v>14223</v>
      </c>
      <c r="AI41" s="15">
        <f t="shared" ref="AI41:AJ41" si="143">AI96+AI151</f>
        <v>27698</v>
      </c>
      <c r="AJ41" s="15">
        <f t="shared" si="143"/>
        <v>10894.130000000001</v>
      </c>
      <c r="AK41" s="15">
        <f t="shared" ref="AK41:AL41" si="144">AK96+AK151</f>
        <v>0</v>
      </c>
      <c r="AL41" s="15">
        <f t="shared" si="144"/>
        <v>2722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1644155.2999999998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0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0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62</v>
      </c>
      <c r="AH48" s="86">
        <f t="shared" si="177"/>
        <v>260</v>
      </c>
      <c r="AI48" s="86">
        <f t="shared" ref="AI48:AJ48" si="178">AI103+AI159</f>
        <v>513</v>
      </c>
      <c r="AJ48" s="86">
        <f t="shared" si="178"/>
        <v>65</v>
      </c>
      <c r="AK48" s="86">
        <f t="shared" ref="AK48:AL48" si="179">AK103+AK159</f>
        <v>130</v>
      </c>
      <c r="AL48" s="86">
        <f t="shared" si="179"/>
        <v>518</v>
      </c>
      <c r="AM48" s="86">
        <f t="shared" si="176"/>
        <v>145</v>
      </c>
      <c r="AN48" s="86">
        <f t="shared" ref="AN48" si="180">AN103+AN159</f>
        <v>0</v>
      </c>
      <c r="AO48" s="125">
        <f t="shared" si="13"/>
        <v>1693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8163</v>
      </c>
      <c r="AH49" s="87">
        <f t="shared" si="182"/>
        <v>75849.149999999994</v>
      </c>
      <c r="AI49" s="87">
        <f t="shared" ref="AI49:AJ49" si="183">AI104+AI160</f>
        <v>112324.19</v>
      </c>
      <c r="AJ49" s="87">
        <f t="shared" si="183"/>
        <v>66776.53</v>
      </c>
      <c r="AK49" s="87">
        <f t="shared" ref="AK49:AL49" si="184">AK104+AK160</f>
        <v>97728.6</v>
      </c>
      <c r="AL49" s="87">
        <f t="shared" si="184"/>
        <v>67095</v>
      </c>
      <c r="AM49" s="87">
        <f t="shared" si="181"/>
        <v>11798.864000000001</v>
      </c>
      <c r="AN49" s="87">
        <f t="shared" ref="AN49" si="185">AN104+AN160</f>
        <v>0</v>
      </c>
      <c r="AO49" s="126">
        <f t="shared" si="13"/>
        <v>439735.33399999997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0</v>
      </c>
      <c r="AE50" s="86">
        <f t="shared" si="186"/>
        <v>0</v>
      </c>
      <c r="AF50" s="86">
        <f t="shared" si="186"/>
        <v>3</v>
      </c>
      <c r="AG50" s="86">
        <f t="shared" ref="AG50:AH50" si="187">AG105+AG161</f>
        <v>3</v>
      </c>
      <c r="AH50" s="86">
        <f t="shared" si="187"/>
        <v>39</v>
      </c>
      <c r="AI50" s="86">
        <f t="shared" ref="AI50:AJ50" si="188">AI105+AI161</f>
        <v>65</v>
      </c>
      <c r="AJ50" s="86">
        <f t="shared" si="188"/>
        <v>0</v>
      </c>
      <c r="AK50" s="86">
        <f t="shared" ref="AK50:AL50" si="189">AK105+AK161</f>
        <v>8</v>
      </c>
      <c r="AL50" s="86">
        <f t="shared" si="189"/>
        <v>0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118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0</v>
      </c>
      <c r="AE51" s="87">
        <f t="shared" si="191"/>
        <v>0</v>
      </c>
      <c r="AF51" s="87">
        <f t="shared" si="191"/>
        <v>508.25</v>
      </c>
      <c r="AG51" s="87">
        <f t="shared" ref="AG51:AH51" si="192">AG106+AG162</f>
        <v>532.95000000000005</v>
      </c>
      <c r="AH51" s="87">
        <f t="shared" si="192"/>
        <v>10558.85</v>
      </c>
      <c r="AI51" s="87">
        <f t="shared" ref="AI51:AJ51" si="193">AI106+AI162</f>
        <v>18601.174999999999</v>
      </c>
      <c r="AJ51" s="87">
        <f t="shared" si="193"/>
        <v>3773.1800000000003</v>
      </c>
      <c r="AK51" s="87">
        <f t="shared" ref="AK51:AL51" si="194">AK106+AK162</f>
        <v>2770.54</v>
      </c>
      <c r="AL51" s="87">
        <f t="shared" si="194"/>
        <v>0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36744.945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51</v>
      </c>
      <c r="AC52" s="14">
        <f t="shared" si="196"/>
        <v>35</v>
      </c>
      <c r="AD52" s="14">
        <f t="shared" si="196"/>
        <v>126</v>
      </c>
      <c r="AE52" s="14">
        <f t="shared" si="196"/>
        <v>150</v>
      </c>
      <c r="AF52" s="14">
        <f t="shared" si="196"/>
        <v>142</v>
      </c>
      <c r="AG52" s="14">
        <f t="shared" ref="AG52:AH52" si="197">AG107+AG162</f>
        <v>200</v>
      </c>
      <c r="AH52" s="14">
        <f t="shared" si="197"/>
        <v>255</v>
      </c>
      <c r="AI52" s="14">
        <f t="shared" ref="AI52:AJ52" si="198">AI107+AI162</f>
        <v>351</v>
      </c>
      <c r="AJ52" s="14">
        <f t="shared" si="198"/>
        <v>303</v>
      </c>
      <c r="AK52" s="14">
        <f t="shared" ref="AK52:AL52" si="199">AK107+AK162</f>
        <v>338</v>
      </c>
      <c r="AL52" s="14">
        <f t="shared" si="199"/>
        <v>325</v>
      </c>
      <c r="AM52" s="14">
        <f t="shared" si="196"/>
        <v>219</v>
      </c>
      <c r="AN52" s="14">
        <f t="shared" ref="AN52" si="200">AN107+AN162</f>
        <v>0</v>
      </c>
      <c r="AO52" s="122">
        <f t="shared" si="13"/>
        <v>2495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8568</v>
      </c>
      <c r="AC53" s="15">
        <f t="shared" si="201"/>
        <v>5880</v>
      </c>
      <c r="AD53" s="15">
        <f t="shared" si="201"/>
        <v>21338.25</v>
      </c>
      <c r="AE53" s="15">
        <f t="shared" si="201"/>
        <v>26042.2</v>
      </c>
      <c r="AF53" s="15">
        <f t="shared" si="201"/>
        <v>25252.92</v>
      </c>
      <c r="AG53" s="15">
        <f t="shared" ref="AG53:AH53" si="202">AG108+AG163</f>
        <v>34531</v>
      </c>
      <c r="AH53" s="15">
        <f t="shared" si="202"/>
        <v>44803</v>
      </c>
      <c r="AI53" s="15">
        <f t="shared" ref="AI53:AJ53" si="203">AI108+AI163</f>
        <v>62999.3</v>
      </c>
      <c r="AJ53" s="15">
        <f t="shared" si="203"/>
        <v>59336</v>
      </c>
      <c r="AK53" s="15">
        <f t="shared" ref="AK53:AL53" si="204">AK108+AK163</f>
        <v>60612</v>
      </c>
      <c r="AL53" s="15">
        <f t="shared" si="204"/>
        <v>60440</v>
      </c>
      <c r="AM53" s="15">
        <f t="shared" si="201"/>
        <v>40334</v>
      </c>
      <c r="AN53" s="15">
        <f t="shared" ref="AN53" si="205">AN108+AN163</f>
        <v>0</v>
      </c>
      <c r="AO53" s="123">
        <f t="shared" si="13"/>
        <v>450136.67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482</v>
      </c>
      <c r="AI54" s="59">
        <f t="shared" si="206"/>
        <v>400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882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10166.120000000001</v>
      </c>
      <c r="AI55" s="60">
        <f t="shared" si="209"/>
        <v>8268.27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18434.39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M64" si="212">E67+E69+E71+E73+E75+E77+E79+E81+E83+E85+E87+E89+E91+E93+E95+E97+E99+E101+E103+E105+E107+E109</f>
        <v>506</v>
      </c>
      <c r="F64" s="50">
        <f t="shared" si="212"/>
        <v>517</v>
      </c>
      <c r="G64" s="50">
        <f t="shared" si="212"/>
        <v>545</v>
      </c>
      <c r="H64" s="50">
        <f t="shared" si="212"/>
        <v>577</v>
      </c>
      <c r="I64" s="50">
        <f t="shared" si="212"/>
        <v>453</v>
      </c>
      <c r="J64" s="50">
        <f t="shared" si="212"/>
        <v>658</v>
      </c>
      <c r="K64" s="50">
        <f t="shared" si="212"/>
        <v>1097</v>
      </c>
      <c r="L64" s="50">
        <f t="shared" si="212"/>
        <v>447</v>
      </c>
      <c r="M64" s="50">
        <f t="shared" si="212"/>
        <v>879</v>
      </c>
      <c r="N64" s="50">
        <f t="shared" si="212"/>
        <v>793</v>
      </c>
      <c r="O64" s="50">
        <f t="shared" si="212"/>
        <v>1413</v>
      </c>
      <c r="P64" s="50">
        <f t="shared" si="212"/>
        <v>2460</v>
      </c>
      <c r="Q64" s="50">
        <f t="shared" si="212"/>
        <v>1470</v>
      </c>
      <c r="R64" s="50">
        <f t="shared" si="212"/>
        <v>1996</v>
      </c>
      <c r="S64" s="50">
        <f t="shared" si="212"/>
        <v>1942</v>
      </c>
      <c r="T64" s="50">
        <f t="shared" si="212"/>
        <v>2094</v>
      </c>
      <c r="U64" s="50">
        <f t="shared" si="212"/>
        <v>2752</v>
      </c>
      <c r="V64" s="50">
        <f t="shared" si="212"/>
        <v>2397</v>
      </c>
      <c r="W64" s="50">
        <f t="shared" si="212"/>
        <v>2914</v>
      </c>
      <c r="X64" s="50">
        <f t="shared" si="212"/>
        <v>2022</v>
      </c>
      <c r="Y64" s="50">
        <f t="shared" si="212"/>
        <v>1587</v>
      </c>
      <c r="Z64" s="50">
        <f t="shared" si="212"/>
        <v>1911</v>
      </c>
      <c r="AA64" s="50">
        <f t="shared" si="212"/>
        <v>1470</v>
      </c>
      <c r="AB64" s="50">
        <f t="shared" si="212"/>
        <v>1124</v>
      </c>
      <c r="AC64" s="50">
        <f t="shared" si="212"/>
        <v>2950</v>
      </c>
      <c r="AD64" s="50">
        <f t="shared" si="212"/>
        <v>2352</v>
      </c>
      <c r="AE64" s="50">
        <f t="shared" si="212"/>
        <v>2032</v>
      </c>
      <c r="AF64" s="50">
        <f t="shared" si="212"/>
        <v>2189</v>
      </c>
      <c r="AG64" s="50">
        <f t="shared" si="212"/>
        <v>2613</v>
      </c>
      <c r="AH64" s="50">
        <f t="shared" si="212"/>
        <v>4681</v>
      </c>
      <c r="AI64" s="50">
        <f t="shared" si="212"/>
        <v>4329</v>
      </c>
      <c r="AJ64" s="50">
        <f t="shared" si="212"/>
        <v>2683</v>
      </c>
      <c r="AK64" s="50">
        <f t="shared" ref="AK64:AL64" si="213">AK67+AK69+AK71+AK73+AK75+AK77+AK79+AK81+AK83+AK85+AK87+AK89+AK91+AK93+AK95+AK97+AK99+AK101+AK103+AK105+AK107+AK109</f>
        <v>2602</v>
      </c>
      <c r="AL64" s="50">
        <f t="shared" si="213"/>
        <v>2760</v>
      </c>
      <c r="AM64" s="50">
        <f t="shared" si="212"/>
        <v>1159</v>
      </c>
      <c r="AN64" s="116">
        <f t="shared" ref="AN64" si="214">AN67+AN69+AN71+AN73+AN75+AN77+AN79+AN81+AN83+AN85+AN87+AN89+AN91+AN93+AN95+AN97+AN99+AN101+AN103+AN105+AN107+AN109</f>
        <v>0</v>
      </c>
      <c r="AO64" s="31">
        <f>SUM(D64:AN64)</f>
        <v>65095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M65" si="215">E68+E70+E72+E74+E76+E78+E80+E82+E84+E86+E88+E90+E92+E94+E96+E98+E100+E102+E104+E106+E108+E110</f>
        <v>47800</v>
      </c>
      <c r="F65" s="51">
        <f t="shared" si="215"/>
        <v>50160</v>
      </c>
      <c r="G65" s="51">
        <f t="shared" si="215"/>
        <v>49890</v>
      </c>
      <c r="H65" s="51">
        <f t="shared" si="215"/>
        <v>55065</v>
      </c>
      <c r="I65" s="51">
        <f t="shared" si="215"/>
        <v>44850</v>
      </c>
      <c r="J65" s="51">
        <f t="shared" si="215"/>
        <v>65627</v>
      </c>
      <c r="K65" s="51">
        <f t="shared" si="215"/>
        <v>125020</v>
      </c>
      <c r="L65" s="51">
        <f t="shared" si="215"/>
        <v>50885</v>
      </c>
      <c r="M65" s="51">
        <f t="shared" si="215"/>
        <v>77944</v>
      </c>
      <c r="N65" s="51">
        <f t="shared" si="215"/>
        <v>61471</v>
      </c>
      <c r="O65" s="51">
        <f t="shared" si="215"/>
        <v>131811</v>
      </c>
      <c r="P65" s="51">
        <f t="shared" si="215"/>
        <v>272867</v>
      </c>
      <c r="Q65" s="51">
        <f t="shared" si="215"/>
        <v>217873</v>
      </c>
      <c r="R65" s="51">
        <f t="shared" si="215"/>
        <v>370127</v>
      </c>
      <c r="S65" s="51">
        <f t="shared" si="215"/>
        <v>334951</v>
      </c>
      <c r="T65" s="51">
        <f t="shared" si="215"/>
        <v>398894</v>
      </c>
      <c r="U65" s="51">
        <f t="shared" si="215"/>
        <v>636817</v>
      </c>
      <c r="V65" s="51">
        <f t="shared" si="215"/>
        <v>550341.16999999993</v>
      </c>
      <c r="W65" s="51">
        <f t="shared" si="215"/>
        <v>943905.86</v>
      </c>
      <c r="X65" s="51">
        <f t="shared" si="215"/>
        <v>687101</v>
      </c>
      <c r="Y65" s="51">
        <f t="shared" si="215"/>
        <v>461348.28</v>
      </c>
      <c r="Z65" s="51">
        <f t="shared" si="215"/>
        <v>622454.41</v>
      </c>
      <c r="AA65" s="51">
        <f t="shared" si="215"/>
        <v>600088.93000000005</v>
      </c>
      <c r="AB65" s="51">
        <f t="shared" si="215"/>
        <v>506475.46499999997</v>
      </c>
      <c r="AC65" s="51">
        <f t="shared" si="215"/>
        <v>1114386.3477849702</v>
      </c>
      <c r="AD65" s="51">
        <f t="shared" si="215"/>
        <v>1228462.5152312282</v>
      </c>
      <c r="AE65" s="51">
        <f t="shared" si="215"/>
        <v>1064057.4709814214</v>
      </c>
      <c r="AF65" s="51">
        <f t="shared" si="215"/>
        <v>956836.74900000007</v>
      </c>
      <c r="AG65" s="51">
        <f t="shared" si="215"/>
        <v>1140503.8920437044</v>
      </c>
      <c r="AH65" s="51">
        <f t="shared" si="215"/>
        <v>2256776.2000000002</v>
      </c>
      <c r="AI65" s="51">
        <f t="shared" si="215"/>
        <v>2769663.4854999995</v>
      </c>
      <c r="AJ65" s="51">
        <f t="shared" si="215"/>
        <v>2860870.3106999998</v>
      </c>
      <c r="AK65" s="51">
        <f t="shared" ref="AK65:AL65" si="216">AK68+AK70+AK72+AK74+AK76+AK78+AK80+AK82+AK84+AK86+AK88+AK90+AK92+AK94+AK96+AK98+AK100+AK102+AK104+AK106+AK108+AK110</f>
        <v>2846888.048</v>
      </c>
      <c r="AL65" s="51">
        <f t="shared" si="216"/>
        <v>2263470.6339999996</v>
      </c>
      <c r="AM65" s="51">
        <f t="shared" si="215"/>
        <v>892987.15500000003</v>
      </c>
      <c r="AN65" s="51">
        <f t="shared" ref="AN65" si="217">AN68+AN70+AN72+AN74+AN76+AN78+AN80+AN82+AN84+AN86+AN88+AN90+AN92+AN94+AN96+AN98+AN100+AN102+AN104+AN106+AN108+AN110</f>
        <v>0</v>
      </c>
      <c r="AO65" s="33">
        <f>SUM(D65:AN65)</f>
        <v>26824659.923241325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2026'!G9</f>
        <v>0</v>
      </c>
      <c r="AO67" s="122">
        <f t="shared" ref="AO67:AO110" si="218">SUM(D67:AN67)</f>
        <v>2737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2026'!G10</f>
        <v>0</v>
      </c>
      <c r="AO68" s="123">
        <f t="shared" si="218"/>
        <v>525650.17999999993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248</v>
      </c>
      <c r="AN69" s="14">
        <f>'Ingreso de Datos 2026'!G11</f>
        <v>0</v>
      </c>
      <c r="AO69" s="122">
        <f t="shared" si="218"/>
        <v>2236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359600</v>
      </c>
      <c r="AN70" s="15">
        <f>'Ingreso de Datos 2026'!G12</f>
        <v>0</v>
      </c>
      <c r="AO70" s="123">
        <f t="shared" si="218"/>
        <v>437032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2026'!G13</f>
        <v>0</v>
      </c>
      <c r="AO71" s="122">
        <f t="shared" si="218"/>
        <v>988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2026'!G14</f>
        <v>0</v>
      </c>
      <c r="AO72" s="123">
        <f t="shared" si="218"/>
        <v>127320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2026'!G15</f>
        <v>0</v>
      </c>
      <c r="AO73" s="122">
        <f t="shared" si="218"/>
        <v>6961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2026'!G16</f>
        <v>0</v>
      </c>
      <c r="AO74" s="123">
        <f t="shared" si="218"/>
        <v>2694152.28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v>893</v>
      </c>
      <c r="AM75" s="14">
        <v>186</v>
      </c>
      <c r="AN75" s="14">
        <f>'Ingreso de Datos 2026'!G17</f>
        <v>0</v>
      </c>
      <c r="AO75" s="122">
        <f t="shared" si="218"/>
        <v>9421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v>1573302.4279999998</v>
      </c>
      <c r="AM76" s="15">
        <v>299406.38100000005</v>
      </c>
      <c r="AN76" s="15">
        <f>'Ingreso de Datos 2026'!G18</f>
        <v>0</v>
      </c>
      <c r="AO76" s="123">
        <f t="shared" si="218"/>
        <v>12917275.295241322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v>1</v>
      </c>
      <c r="AM77" s="17">
        <v>0</v>
      </c>
      <c r="AN77" s="17">
        <f>'Ingreso de Datos 2026'!G19</f>
        <v>0</v>
      </c>
      <c r="AO77" s="122">
        <f t="shared" si="218"/>
        <v>199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v>1741.2060000000001</v>
      </c>
      <c r="AM78" s="18">
        <v>1116.9099999999999</v>
      </c>
      <c r="AN78" s="18">
        <f>'Ingreso de Datos 2026'!G20</f>
        <v>0</v>
      </c>
      <c r="AO78" s="123">
        <f t="shared" si="218"/>
        <v>243399.359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2026'!G21</f>
        <v>0</v>
      </c>
      <c r="AO79" s="122">
        <f t="shared" si="218"/>
        <v>1443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2026'!G22</f>
        <v>0</v>
      </c>
      <c r="AO80" s="123">
        <f t="shared" si="218"/>
        <v>165460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2026'!G23</f>
        <v>0</v>
      </c>
      <c r="AO81" s="122">
        <f t="shared" si="218"/>
        <v>6512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2026'!G24</f>
        <v>0</v>
      </c>
      <c r="AO82" s="123">
        <f t="shared" si="218"/>
        <v>569820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v>5</v>
      </c>
      <c r="AM83" s="14">
        <v>7</v>
      </c>
      <c r="AN83" s="14">
        <f>'Ingreso de Datos 2026'!G25</f>
        <v>0</v>
      </c>
      <c r="AO83" s="122">
        <f t="shared" si="218"/>
        <v>299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v>1770</v>
      </c>
      <c r="AM84" s="15">
        <v>2281</v>
      </c>
      <c r="AN84" s="15">
        <f>'Ingreso de Datos 2026'!G26</f>
        <v>0</v>
      </c>
      <c r="AO84" s="123">
        <f t="shared" si="218"/>
        <v>44897.1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2026'!G27</f>
        <v>0</v>
      </c>
      <c r="AO85" s="122">
        <f t="shared" si="218"/>
        <v>5038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2026'!G28</f>
        <v>0</v>
      </c>
      <c r="AO86" s="123">
        <f t="shared" si="218"/>
        <v>692188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2026'!G29</f>
        <v>0</v>
      </c>
      <c r="AO87" s="122">
        <f t="shared" si="218"/>
        <v>1105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2026'!G30</f>
        <v>0</v>
      </c>
      <c r="AO88" s="123">
        <f t="shared" si="218"/>
        <v>419900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v>288</v>
      </c>
      <c r="AM89" s="14">
        <v>214</v>
      </c>
      <c r="AN89" s="14">
        <f>'Ingreso de Datos 2026'!G31</f>
        <v>0</v>
      </c>
      <c r="AO89" s="122">
        <f t="shared" si="218"/>
        <v>5222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v>136190</v>
      </c>
      <c r="AM90" s="15">
        <v>93190</v>
      </c>
      <c r="AN90" s="15">
        <f>'Ingreso de Datos 2026'!G32</f>
        <v>0</v>
      </c>
      <c r="AO90" s="123">
        <f t="shared" si="218"/>
        <v>1955635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2026'!G33</f>
        <v>0</v>
      </c>
      <c r="AO91" s="122">
        <f t="shared" si="218"/>
        <v>1948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2026'!G34</f>
        <v>0</v>
      </c>
      <c r="AO92" s="123">
        <f t="shared" si="218"/>
        <v>810368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v>690</v>
      </c>
      <c r="AM93" s="14">
        <v>140</v>
      </c>
      <c r="AN93" s="14">
        <f>'Ingreso de Datos 2026'!G35</f>
        <v>0</v>
      </c>
      <c r="AO93" s="122">
        <f t="shared" si="218"/>
        <v>7160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v>420210</v>
      </c>
      <c r="AM94" s="15">
        <v>85260</v>
      </c>
      <c r="AN94" s="15">
        <f>'Ingreso de Datos 2026'!G36</f>
        <v>0</v>
      </c>
      <c r="AO94" s="123">
        <f t="shared" si="218"/>
        <v>3652434.8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v>40</v>
      </c>
      <c r="AM95" s="14">
        <v>0</v>
      </c>
      <c r="AN95" s="14">
        <f>'Ingreso de Datos 2026'!G37</f>
        <v>0</v>
      </c>
      <c r="AO95" s="122">
        <f t="shared" si="218"/>
        <v>8638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v>2722</v>
      </c>
      <c r="AM96" s="15">
        <v>0</v>
      </c>
      <c r="AN96" s="15">
        <f>'Ingreso de Datos 2026'!G38</f>
        <v>0</v>
      </c>
      <c r="AO96" s="123">
        <f t="shared" si="218"/>
        <v>624076.57000000007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2026'!G39</f>
        <v>0</v>
      </c>
      <c r="AO97" s="122">
        <f t="shared" si="218"/>
        <v>0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2026'!G40</f>
        <v>0</v>
      </c>
      <c r="AO98" s="123">
        <f t="shared" si="218"/>
        <v>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2026'!G41</f>
        <v>0</v>
      </c>
      <c r="AO99" s="122">
        <f t="shared" si="218"/>
        <v>0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2026'!G42</f>
        <v>0</v>
      </c>
      <c r="AO100" s="123">
        <f t="shared" si="218"/>
        <v>0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2026'!G43</f>
        <v>0</v>
      </c>
      <c r="AO101" s="122">
        <f t="shared" si="218"/>
        <v>0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2026'!G44</f>
        <v>0</v>
      </c>
      <c r="AO102" s="123">
        <f t="shared" si="218"/>
        <v>0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v>518</v>
      </c>
      <c r="AM103" s="14">
        <v>145</v>
      </c>
      <c r="AN103" s="14">
        <f>'Ingreso de Datos 2026'!G45</f>
        <v>0</v>
      </c>
      <c r="AO103" s="125">
        <f t="shared" si="218"/>
        <v>1693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v>67095</v>
      </c>
      <c r="AM104" s="15">
        <v>11798.864000000001</v>
      </c>
      <c r="AN104" s="15">
        <f>'Ingreso de Datos 2026'!G46</f>
        <v>0</v>
      </c>
      <c r="AO104" s="126">
        <f t="shared" si="218"/>
        <v>439735.33399999997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6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v>0</v>
      </c>
      <c r="AM105" s="59">
        <v>0</v>
      </c>
      <c r="AN105" s="59">
        <f>'Ingreso de Datos 2026'!G47</f>
        <v>0</v>
      </c>
      <c r="AO105" s="125">
        <f t="shared" si="218"/>
        <v>118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7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v>0</v>
      </c>
      <c r="AM106" s="60">
        <v>0</v>
      </c>
      <c r="AN106" s="60">
        <f>'Ingreso de Datos 2026'!G48</f>
        <v>0</v>
      </c>
      <c r="AO106" s="126">
        <f t="shared" si="218"/>
        <v>36744.945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v>325</v>
      </c>
      <c r="AM107" s="17">
        <v>219</v>
      </c>
      <c r="AN107" s="17">
        <f>'Ingreso de Datos 2026'!G49</f>
        <v>0</v>
      </c>
      <c r="AO107" s="122">
        <f t="shared" si="218"/>
        <v>2495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v>60440</v>
      </c>
      <c r="AM108" s="18">
        <v>40334</v>
      </c>
      <c r="AN108" s="18">
        <f>'Ingreso de Datos 2026'!G50</f>
        <v>0</v>
      </c>
      <c r="AO108" s="123">
        <f t="shared" si="218"/>
        <v>450136.67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2026'!G51</f>
        <v>0</v>
      </c>
      <c r="AO109" s="122">
        <f t="shared" si="218"/>
        <v>882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2026'!G52</f>
        <v>0</v>
      </c>
      <c r="AO110" s="123">
        <f t="shared" si="218"/>
        <v>18434.39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0</v>
      </c>
      <c r="AA119" s="50">
        <f t="shared" si="219"/>
        <v>0</v>
      </c>
      <c r="AB119" s="50">
        <f t="shared" si="219"/>
        <v>0</v>
      </c>
      <c r="AC119" s="50">
        <f t="shared" si="219"/>
        <v>7357</v>
      </c>
      <c r="AD119" s="50">
        <f t="shared" si="219"/>
        <v>849</v>
      </c>
      <c r="AE119" s="50">
        <f t="shared" si="219"/>
        <v>495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8701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0</v>
      </c>
      <c r="AA120" s="51">
        <f t="shared" si="222"/>
        <v>0</v>
      </c>
      <c r="AB120" s="51">
        <f t="shared" si="222"/>
        <v>0</v>
      </c>
      <c r="AC120" s="51">
        <f t="shared" si="222"/>
        <v>2425845.8899999997</v>
      </c>
      <c r="AD120" s="51">
        <f t="shared" si="222"/>
        <v>500701.24</v>
      </c>
      <c r="AE120" s="51">
        <f t="shared" si="222"/>
        <v>61834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2988381.13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2026'!G67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2026'!G68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2026'!G69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2026'!G70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2026'!G71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2026'!G72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2026'!G73</f>
        <v>0</v>
      </c>
      <c r="AO128" s="122">
        <f t="shared" si="225"/>
        <v>0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2026'!G74</f>
        <v>0</v>
      </c>
      <c r="AO129" s="123">
        <f t="shared" si="225"/>
        <v>0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2026'!G75</f>
        <v>0</v>
      </c>
      <c r="AO130" s="122">
        <f t="shared" si="225"/>
        <v>975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2026'!G76</f>
        <v>0</v>
      </c>
      <c r="AO131" s="123">
        <f t="shared" si="225"/>
        <v>1309502.3999999999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2026'!G77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2026'!G78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2026'!G79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2026'!G80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2026'!G81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2026'!G82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2026'!G83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2026'!G84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2026'!G85</f>
        <v>0</v>
      </c>
      <c r="AO140" s="122">
        <f t="shared" si="225"/>
        <v>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2026'!G86</f>
        <v>0</v>
      </c>
      <c r="AO141" s="123">
        <f t="shared" si="225"/>
        <v>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2026'!G87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2026'!G88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2026'!G89</f>
        <v>0</v>
      </c>
      <c r="AO144" s="122">
        <f t="shared" si="225"/>
        <v>676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2026'!G90</f>
        <v>0</v>
      </c>
      <c r="AO145" s="123">
        <f t="shared" si="225"/>
        <v>658800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2026'!G91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2026'!G92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2026'!G93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2026'!G94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2026'!G95</f>
        <v>0</v>
      </c>
      <c r="AO150" s="122">
        <f t="shared" si="225"/>
        <v>7050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2026'!G96</f>
        <v>0</v>
      </c>
      <c r="AO151" s="123">
        <f t="shared" si="225"/>
        <v>1020078.73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2026'!G97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2026'!G98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2026'!G99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2026'!G100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2026'!G101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2026'!G102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2026'!G103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2026'!G104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2026'!G105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2026'!G106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2026'!G107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2026'!G108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2026'!G109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2026'!G110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M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:AL9" si="2">AK12+AK14+AK16+AK18+AK20+AK22+AK24+AK26+AK28+AK30+AK32+AK34+AK36+AK38+AK40+AK42+AK44+AK46+AK48+AK50+AK52+AK54</f>
        <v>6400</v>
      </c>
      <c r="AL9" s="50">
        <f t="shared" si="2"/>
        <v>5985</v>
      </c>
      <c r="AM9" s="50">
        <f t="shared" si="1"/>
        <v>3132</v>
      </c>
      <c r="AN9" s="116">
        <f t="shared" ref="AN9" si="3">AN12+AN14+AN16+AN18+AN20+AN22+AN24+AN26+AN28+AN30+AN32+AN34+AN36+AN38+AN40+AN42+AN44+AN46+AN48+AN50+AN52+AN54</f>
        <v>6</v>
      </c>
      <c r="AO9" s="31">
        <f>SUM(D9:AN9)</f>
        <v>224795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248700</v>
      </c>
      <c r="E10" s="51">
        <f t="shared" si="4"/>
        <v>276670</v>
      </c>
      <c r="F10" s="51">
        <f t="shared" si="4"/>
        <v>389000</v>
      </c>
      <c r="G10" s="51">
        <f t="shared" si="4"/>
        <v>426530</v>
      </c>
      <c r="H10" s="51">
        <f t="shared" si="4"/>
        <v>353184</v>
      </c>
      <c r="I10" s="51">
        <f t="shared" si="4"/>
        <v>388531</v>
      </c>
      <c r="J10" s="51">
        <f t="shared" si="4"/>
        <v>507056</v>
      </c>
      <c r="K10" s="51">
        <f t="shared" si="4"/>
        <v>568084</v>
      </c>
      <c r="L10" s="51">
        <f t="shared" si="4"/>
        <v>797867</v>
      </c>
      <c r="M10" s="51">
        <f t="shared" si="4"/>
        <v>941204</v>
      </c>
      <c r="N10" s="51">
        <f t="shared" si="4"/>
        <v>843929</v>
      </c>
      <c r="O10" s="51">
        <f t="shared" si="4"/>
        <v>631418</v>
      </c>
      <c r="P10" s="51">
        <f t="shared" si="4"/>
        <v>738680</v>
      </c>
      <c r="Q10" s="51">
        <f t="shared" si="4"/>
        <v>927862</v>
      </c>
      <c r="R10" s="51">
        <f t="shared" si="4"/>
        <v>1008833</v>
      </c>
      <c r="S10" s="51">
        <f t="shared" si="4"/>
        <v>1042983</v>
      </c>
      <c r="T10" s="51">
        <f t="shared" si="4"/>
        <v>602036</v>
      </c>
      <c r="U10" s="51">
        <f t="shared" si="4"/>
        <v>1370939</v>
      </c>
      <c r="V10" s="51">
        <f t="shared" si="4"/>
        <v>1234149.48</v>
      </c>
      <c r="W10" s="51">
        <f t="shared" si="4"/>
        <v>2150047.19</v>
      </c>
      <c r="X10" s="51">
        <f t="shared" si="4"/>
        <v>1118632</v>
      </c>
      <c r="Y10" s="51">
        <f t="shared" si="4"/>
        <v>1156512.26</v>
      </c>
      <c r="Z10" s="51">
        <f t="shared" si="4"/>
        <v>1555221.85</v>
      </c>
      <c r="AA10" s="51">
        <f t="shared" si="4"/>
        <v>2101020.4</v>
      </c>
      <c r="AB10" s="51">
        <f t="shared" si="4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M10" si="5">AD13+AD15+AD17+AD19+AD21+AD23+AD25+AD27+AD29+AD31+AD33+AD35+AD37+AD39+AD41+AD43+AD45+AD47+AD49+AD51+AD53+AD55</f>
        <v>5306217.5394172044</v>
      </c>
      <c r="AE10" s="51">
        <f t="shared" si="5"/>
        <v>3600586.735503105</v>
      </c>
      <c r="AF10" s="51">
        <f t="shared" si="5"/>
        <v>2106451.1066666665</v>
      </c>
      <c r="AG10" s="51">
        <f t="shared" si="5"/>
        <v>2590010.4717380614</v>
      </c>
      <c r="AH10" s="51">
        <f t="shared" si="5"/>
        <v>3731399.6199768013</v>
      </c>
      <c r="AI10" s="51">
        <f t="shared" si="5"/>
        <v>2878547.3619999988</v>
      </c>
      <c r="AJ10" s="51">
        <f t="shared" si="5"/>
        <v>4270973.4728000006</v>
      </c>
      <c r="AK10" s="51">
        <f t="shared" ref="AK10:AL10" si="6">AK13+AK15+AK17+AK19+AK21+AK23+AK25+AK27+AK29+AK31+AK33+AK35+AK37+AK39+AK41+AK43+AK45+AK47+AK49+AK51+AK53+AK55</f>
        <v>4956793.0739999991</v>
      </c>
      <c r="AL10" s="51">
        <f t="shared" si="6"/>
        <v>5735620.7760000005</v>
      </c>
      <c r="AM10" s="51">
        <f t="shared" si="5"/>
        <v>2503772.1779999998</v>
      </c>
      <c r="AN10" s="51">
        <f t="shared" ref="AN10" si="7">AN13+AN15+AN17+AN19+AN21+AN23+AN25+AN27+AN29+AN31+AN33+AN35+AN37+AN39+AN41+AN43+AN45+AN47+AN49+AN51+AN53+AN55</f>
        <v>2001</v>
      </c>
      <c r="AO10" s="33">
        <f>SUM(D10:AN10)</f>
        <v>63154549.436503828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709</v>
      </c>
      <c r="E12" s="59">
        <f t="shared" si="8"/>
        <v>707</v>
      </c>
      <c r="F12" s="59">
        <f t="shared" si="8"/>
        <v>683</v>
      </c>
      <c r="G12" s="59">
        <f t="shared" si="8"/>
        <v>718</v>
      </c>
      <c r="H12" s="59">
        <f t="shared" si="8"/>
        <v>710</v>
      </c>
      <c r="I12" s="59">
        <f t="shared" si="8"/>
        <v>728</v>
      </c>
      <c r="J12" s="59">
        <f t="shared" si="8"/>
        <v>449</v>
      </c>
      <c r="K12" s="59">
        <f t="shared" si="8"/>
        <v>788</v>
      </c>
      <c r="L12" s="59">
        <f t="shared" si="8"/>
        <v>931</v>
      </c>
      <c r="M12" s="59">
        <f t="shared" si="8"/>
        <v>1859</v>
      </c>
      <c r="N12" s="59">
        <f t="shared" si="8"/>
        <v>1518</v>
      </c>
      <c r="O12" s="59">
        <f t="shared" si="8"/>
        <v>892</v>
      </c>
      <c r="P12" s="59">
        <f t="shared" si="8"/>
        <v>687</v>
      </c>
      <c r="Q12" s="59">
        <f t="shared" si="8"/>
        <v>1333</v>
      </c>
      <c r="R12" s="59">
        <f t="shared" si="8"/>
        <v>1560</v>
      </c>
      <c r="S12" s="59">
        <f t="shared" si="8"/>
        <v>1267</v>
      </c>
      <c r="T12" s="59">
        <f t="shared" si="8"/>
        <v>957</v>
      </c>
      <c r="U12" s="59">
        <f t="shared" si="8"/>
        <v>71</v>
      </c>
      <c r="V12" s="59">
        <f t="shared" si="8"/>
        <v>17</v>
      </c>
      <c r="W12" s="59">
        <f t="shared" si="8"/>
        <v>284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16868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77990</v>
      </c>
      <c r="E13" s="60">
        <f t="shared" si="14"/>
        <v>77770</v>
      </c>
      <c r="F13" s="60">
        <f t="shared" si="14"/>
        <v>75130</v>
      </c>
      <c r="G13" s="60">
        <f t="shared" si="14"/>
        <v>79020</v>
      </c>
      <c r="H13" s="60">
        <f t="shared" si="14"/>
        <v>80140</v>
      </c>
      <c r="I13" s="60">
        <f t="shared" si="14"/>
        <v>94960</v>
      </c>
      <c r="J13" s="60">
        <f t="shared" si="14"/>
        <v>72220</v>
      </c>
      <c r="K13" s="60">
        <f t="shared" si="14"/>
        <v>124090</v>
      </c>
      <c r="L13" s="60">
        <f t="shared" si="14"/>
        <v>167580</v>
      </c>
      <c r="M13" s="60">
        <f t="shared" si="14"/>
        <v>322780</v>
      </c>
      <c r="N13" s="60">
        <f t="shared" si="14"/>
        <v>257540</v>
      </c>
      <c r="O13" s="60">
        <f t="shared" si="14"/>
        <v>147050</v>
      </c>
      <c r="P13" s="60">
        <f t="shared" si="14"/>
        <v>107340</v>
      </c>
      <c r="Q13" s="60">
        <f t="shared" si="14"/>
        <v>230520</v>
      </c>
      <c r="R13" s="60">
        <f t="shared" si="14"/>
        <v>285749</v>
      </c>
      <c r="S13" s="60">
        <f t="shared" si="14"/>
        <v>228838</v>
      </c>
      <c r="T13" s="60">
        <f t="shared" si="14"/>
        <v>155183</v>
      </c>
      <c r="U13" s="60">
        <f t="shared" si="14"/>
        <v>16901</v>
      </c>
      <c r="V13" s="60">
        <f t="shared" si="14"/>
        <v>6653.19</v>
      </c>
      <c r="W13" s="60">
        <f t="shared" si="14"/>
        <v>114010.7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2721464.89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1190</v>
      </c>
      <c r="G14" s="59">
        <f t="shared" si="19"/>
        <v>1128</v>
      </c>
      <c r="H14" s="59">
        <f t="shared" si="19"/>
        <v>531</v>
      </c>
      <c r="I14" s="59">
        <f t="shared" si="19"/>
        <v>930</v>
      </c>
      <c r="J14" s="59">
        <f t="shared" si="19"/>
        <v>978</v>
      </c>
      <c r="K14" s="59">
        <f t="shared" si="19"/>
        <v>1057</v>
      </c>
      <c r="L14" s="59">
        <f t="shared" si="19"/>
        <v>2207</v>
      </c>
      <c r="M14" s="59">
        <f t="shared" si="19"/>
        <v>2269</v>
      </c>
      <c r="N14" s="59">
        <f t="shared" si="19"/>
        <v>2481</v>
      </c>
      <c r="O14" s="59">
        <f t="shared" si="19"/>
        <v>1455</v>
      </c>
      <c r="P14" s="59">
        <f t="shared" si="19"/>
        <v>1694</v>
      </c>
      <c r="Q14" s="59">
        <f t="shared" si="19"/>
        <v>1549</v>
      </c>
      <c r="R14" s="59">
        <f t="shared" si="19"/>
        <v>968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18437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119000</v>
      </c>
      <c r="G15" s="60">
        <f t="shared" si="24"/>
        <v>124080</v>
      </c>
      <c r="H15" s="60">
        <f t="shared" si="24"/>
        <v>64854</v>
      </c>
      <c r="I15" s="60">
        <f t="shared" si="24"/>
        <v>83641</v>
      </c>
      <c r="J15" s="60">
        <f t="shared" si="24"/>
        <v>121416</v>
      </c>
      <c r="K15" s="60">
        <f t="shared" si="24"/>
        <v>134644</v>
      </c>
      <c r="L15" s="60">
        <f t="shared" si="24"/>
        <v>295747</v>
      </c>
      <c r="M15" s="60">
        <f t="shared" si="24"/>
        <v>296314</v>
      </c>
      <c r="N15" s="60">
        <f t="shared" si="24"/>
        <v>328889</v>
      </c>
      <c r="O15" s="60">
        <f t="shared" si="24"/>
        <v>194968</v>
      </c>
      <c r="P15" s="60">
        <f t="shared" si="24"/>
        <v>232661</v>
      </c>
      <c r="Q15" s="60">
        <f t="shared" si="24"/>
        <v>217872</v>
      </c>
      <c r="R15" s="60">
        <f t="shared" si="24"/>
        <v>139002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2353088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113</v>
      </c>
      <c r="J16" s="59">
        <f t="shared" si="29"/>
        <v>500</v>
      </c>
      <c r="K16" s="59">
        <f t="shared" si="29"/>
        <v>900</v>
      </c>
      <c r="L16" s="59">
        <f t="shared" si="29"/>
        <v>1000</v>
      </c>
      <c r="M16" s="59">
        <f t="shared" si="29"/>
        <v>979</v>
      </c>
      <c r="N16" s="59">
        <f t="shared" si="29"/>
        <v>647</v>
      </c>
      <c r="O16" s="59">
        <f t="shared" si="29"/>
        <v>734</v>
      </c>
      <c r="P16" s="59">
        <f t="shared" si="29"/>
        <v>1325</v>
      </c>
      <c r="Q16" s="59">
        <f t="shared" si="29"/>
        <v>1404</v>
      </c>
      <c r="R16" s="59">
        <f t="shared" si="29"/>
        <v>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7602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15820</v>
      </c>
      <c r="J17" s="60">
        <f t="shared" si="34"/>
        <v>70000</v>
      </c>
      <c r="K17" s="60">
        <f t="shared" si="34"/>
        <v>126000</v>
      </c>
      <c r="L17" s="60">
        <f t="shared" si="34"/>
        <v>140000</v>
      </c>
      <c r="M17" s="60">
        <f t="shared" si="34"/>
        <v>137060</v>
      </c>
      <c r="N17" s="60">
        <f t="shared" si="34"/>
        <v>90580</v>
      </c>
      <c r="O17" s="60">
        <f t="shared" si="34"/>
        <v>102760</v>
      </c>
      <c r="P17" s="60">
        <f t="shared" si="34"/>
        <v>159000</v>
      </c>
      <c r="Q17" s="60">
        <f t="shared" si="34"/>
        <v>178640</v>
      </c>
      <c r="R17" s="60">
        <f t="shared" si="34"/>
        <v>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1019860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431</v>
      </c>
      <c r="Q18" s="59">
        <f t="shared" si="39"/>
        <v>790</v>
      </c>
      <c r="R18" s="59">
        <f t="shared" si="39"/>
        <v>1448</v>
      </c>
      <c r="S18" s="59">
        <f t="shared" si="39"/>
        <v>1732</v>
      </c>
      <c r="T18" s="59">
        <f t="shared" si="39"/>
        <v>762</v>
      </c>
      <c r="U18" s="59">
        <f t="shared" si="39"/>
        <v>1929</v>
      </c>
      <c r="V18" s="59">
        <f t="shared" si="39"/>
        <v>2228</v>
      </c>
      <c r="W18" s="59">
        <f t="shared" si="39"/>
        <v>1953</v>
      </c>
      <c r="X18" s="14">
        <f t="shared" si="39"/>
        <v>1894</v>
      </c>
      <c r="Y18" s="14">
        <f t="shared" si="39"/>
        <v>967</v>
      </c>
      <c r="Z18" s="14">
        <f t="shared" si="39"/>
        <v>5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14139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115679</v>
      </c>
      <c r="Q19" s="60">
        <f t="shared" si="44"/>
        <v>221200</v>
      </c>
      <c r="R19" s="60">
        <f t="shared" si="44"/>
        <v>405330</v>
      </c>
      <c r="S19" s="60">
        <f t="shared" si="44"/>
        <v>499456</v>
      </c>
      <c r="T19" s="60">
        <f t="shared" si="44"/>
        <v>244936</v>
      </c>
      <c r="U19" s="60">
        <f t="shared" si="44"/>
        <v>727123</v>
      </c>
      <c r="V19" s="60">
        <f t="shared" si="44"/>
        <v>866502</v>
      </c>
      <c r="W19" s="60">
        <f t="shared" si="44"/>
        <v>771075</v>
      </c>
      <c r="X19" s="15">
        <f t="shared" si="44"/>
        <v>803202</v>
      </c>
      <c r="Y19" s="15">
        <f t="shared" si="44"/>
        <v>456032.3</v>
      </c>
      <c r="Z19" s="15">
        <f t="shared" si="44"/>
        <v>3076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5113611.3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1332</v>
      </c>
      <c r="AA20" s="14">
        <f t="shared" si="49"/>
        <v>1709</v>
      </c>
      <c r="AB20" s="14">
        <f t="shared" si="49"/>
        <v>768</v>
      </c>
      <c r="AC20" s="14">
        <f t="shared" si="49"/>
        <v>1109</v>
      </c>
      <c r="AD20" s="14">
        <f t="shared" si="49"/>
        <v>1329</v>
      </c>
      <c r="AE20" s="14">
        <f t="shared" si="49"/>
        <v>1076</v>
      </c>
      <c r="AF20" s="14">
        <f t="shared" si="49"/>
        <v>514</v>
      </c>
      <c r="AG20" s="14">
        <f t="shared" ref="AG20:AH20" si="50">AG75+AG130</f>
        <v>431</v>
      </c>
      <c r="AH20" s="14">
        <f t="shared" si="50"/>
        <v>618</v>
      </c>
      <c r="AI20" s="14">
        <f t="shared" ref="AI20:AJ25" si="51">AI75+AI130</f>
        <v>865</v>
      </c>
      <c r="AJ20" s="14">
        <f t="shared" si="51"/>
        <v>1278</v>
      </c>
      <c r="AK20" s="14">
        <f t="shared" ref="AK20:AL20" si="52">AK75+AK130</f>
        <v>1565</v>
      </c>
      <c r="AL20" s="14">
        <f t="shared" si="52"/>
        <v>2624</v>
      </c>
      <c r="AM20" s="14">
        <f t="shared" si="49"/>
        <v>672</v>
      </c>
      <c r="AN20" s="14">
        <f t="shared" ref="AN20" si="53">AN75+AN130</f>
        <v>0</v>
      </c>
      <c r="AO20" s="122">
        <f t="shared" si="13"/>
        <v>15890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638183.06000000006</v>
      </c>
      <c r="AA21" s="15">
        <f t="shared" si="54"/>
        <v>913473</v>
      </c>
      <c r="AB21" s="15">
        <f t="shared" si="54"/>
        <v>520538.8795144654</v>
      </c>
      <c r="AC21" s="15">
        <f t="shared" si="54"/>
        <v>904979.19088751648</v>
      </c>
      <c r="AD21" s="15">
        <f t="shared" si="54"/>
        <v>1204283.9294172041</v>
      </c>
      <c r="AE21" s="15">
        <f t="shared" si="54"/>
        <v>1259682.7855031055</v>
      </c>
      <c r="AF21" s="15">
        <f t="shared" si="54"/>
        <v>491943.02666666673</v>
      </c>
      <c r="AG21" s="15">
        <f t="shared" ref="AG21:AH21" si="55">AG76+AG131</f>
        <v>509429.40173806157</v>
      </c>
      <c r="AH21" s="15">
        <f t="shared" si="55"/>
        <v>685575.10997680132</v>
      </c>
      <c r="AI21" s="15">
        <f t="shared" si="51"/>
        <v>1073716.673</v>
      </c>
      <c r="AJ21" s="15">
        <f t="shared" si="51"/>
        <v>1823151.8398000002</v>
      </c>
      <c r="AK21" s="15">
        <f t="shared" ref="AK21:AL21" si="56">AK76+AK131</f>
        <v>2597565.6289999997</v>
      </c>
      <c r="AL21" s="15">
        <f t="shared" si="56"/>
        <v>4175216.97</v>
      </c>
      <c r="AM21" s="15">
        <f t="shared" ref="AM21:AN25" si="57">AM76+AM131</f>
        <v>1255103.0929999999</v>
      </c>
      <c r="AN21" s="15">
        <f t="shared" si="57"/>
        <v>0</v>
      </c>
      <c r="AO21" s="123">
        <f t="shared" si="13"/>
        <v>18052842.588503819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186</v>
      </c>
      <c r="AE22" s="14">
        <f t="shared" si="58"/>
        <v>333</v>
      </c>
      <c r="AF22" s="14">
        <f t="shared" si="58"/>
        <v>353</v>
      </c>
      <c r="AG22" s="14">
        <f t="shared" si="58"/>
        <v>82</v>
      </c>
      <c r="AH22" s="14">
        <f t="shared" si="58"/>
        <v>112</v>
      </c>
      <c r="AI22" s="14">
        <f t="shared" si="51"/>
        <v>64</v>
      </c>
      <c r="AJ22" s="14">
        <f t="shared" si="51"/>
        <v>63</v>
      </c>
      <c r="AK22" s="14">
        <f t="shared" ref="AK22:AL22" si="59">AK77+AK132</f>
        <v>75</v>
      </c>
      <c r="AL22" s="14">
        <f t="shared" si="59"/>
        <v>118</v>
      </c>
      <c r="AM22" s="14">
        <f t="shared" si="57"/>
        <v>34</v>
      </c>
      <c r="AN22" s="14">
        <f t="shared" si="57"/>
        <v>0</v>
      </c>
      <c r="AO22" s="122">
        <f t="shared" si="13"/>
        <v>1420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208154.25999999998</v>
      </c>
      <c r="AE23" s="15">
        <f t="shared" si="60"/>
        <v>382259.94999999995</v>
      </c>
      <c r="AF23" s="15">
        <f t="shared" si="60"/>
        <v>304306.34999999998</v>
      </c>
      <c r="AG23" s="15">
        <f t="shared" si="60"/>
        <v>68835.48</v>
      </c>
      <c r="AH23" s="15">
        <f t="shared" si="60"/>
        <v>123013.43999999999</v>
      </c>
      <c r="AI23" s="15">
        <f t="shared" si="51"/>
        <v>82885.609000000026</v>
      </c>
      <c r="AJ23" s="15">
        <f t="shared" si="51"/>
        <v>90537.063000000009</v>
      </c>
      <c r="AK23" s="15">
        <f t="shared" ref="AK23:AL23" si="61">AK78+AK133</f>
        <v>145453.43500000006</v>
      </c>
      <c r="AL23" s="15">
        <f t="shared" si="61"/>
        <v>402006.88599999994</v>
      </c>
      <c r="AM23" s="15">
        <f t="shared" si="57"/>
        <v>278544.52500000002</v>
      </c>
      <c r="AN23" s="15">
        <f t="shared" si="57"/>
        <v>0</v>
      </c>
      <c r="AO23" s="123">
        <f t="shared" si="13"/>
        <v>2085996.9980000001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971</v>
      </c>
      <c r="E24" s="59">
        <f t="shared" si="62"/>
        <v>1190</v>
      </c>
      <c r="F24" s="59">
        <f t="shared" si="62"/>
        <v>1065</v>
      </c>
      <c r="G24" s="59">
        <f t="shared" si="62"/>
        <v>1351</v>
      </c>
      <c r="H24" s="59">
        <f t="shared" si="62"/>
        <v>1204</v>
      </c>
      <c r="I24" s="59">
        <f t="shared" si="62"/>
        <v>1171</v>
      </c>
      <c r="J24" s="59">
        <f t="shared" si="62"/>
        <v>1094</v>
      </c>
      <c r="K24" s="59">
        <f t="shared" si="62"/>
        <v>1230</v>
      </c>
      <c r="L24" s="59">
        <f t="shared" si="62"/>
        <v>1043</v>
      </c>
      <c r="M24" s="59">
        <f t="shared" si="62"/>
        <v>607</v>
      </c>
      <c r="N24" s="59">
        <f t="shared" si="62"/>
        <v>550</v>
      </c>
      <c r="O24" s="59">
        <f t="shared" si="62"/>
        <v>443</v>
      </c>
      <c r="P24" s="59">
        <f t="shared" si="62"/>
        <v>326</v>
      </c>
      <c r="Q24" s="59">
        <f t="shared" si="62"/>
        <v>208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12453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128310</v>
      </c>
      <c r="E25" s="60">
        <f t="shared" si="64"/>
        <v>153300</v>
      </c>
      <c r="F25" s="60">
        <f t="shared" si="64"/>
        <v>138870</v>
      </c>
      <c r="G25" s="60">
        <f t="shared" si="64"/>
        <v>165990</v>
      </c>
      <c r="H25" s="60">
        <f t="shared" si="64"/>
        <v>142310</v>
      </c>
      <c r="I25" s="60">
        <f t="shared" si="64"/>
        <v>136150</v>
      </c>
      <c r="J25" s="60">
        <f t="shared" si="64"/>
        <v>115040</v>
      </c>
      <c r="K25" s="60">
        <f t="shared" si="64"/>
        <v>131890</v>
      </c>
      <c r="L25" s="60">
        <f t="shared" si="64"/>
        <v>115860</v>
      </c>
      <c r="M25" s="60">
        <f t="shared" si="64"/>
        <v>66890</v>
      </c>
      <c r="N25" s="60">
        <f t="shared" si="64"/>
        <v>60690</v>
      </c>
      <c r="O25" s="60">
        <f t="shared" si="64"/>
        <v>49680</v>
      </c>
      <c r="P25" s="60">
        <f t="shared" si="64"/>
        <v>29890</v>
      </c>
      <c r="Q25" s="60">
        <f t="shared" si="64"/>
        <v>19270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1454140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530</v>
      </c>
      <c r="E26" s="59">
        <f t="shared" si="66"/>
        <v>570</v>
      </c>
      <c r="F26" s="59">
        <f t="shared" si="66"/>
        <v>700</v>
      </c>
      <c r="G26" s="59">
        <f t="shared" si="66"/>
        <v>718</v>
      </c>
      <c r="H26" s="59">
        <f t="shared" si="66"/>
        <v>732</v>
      </c>
      <c r="I26" s="59">
        <f t="shared" si="66"/>
        <v>644</v>
      </c>
      <c r="J26" s="59">
        <f t="shared" si="66"/>
        <v>1424</v>
      </c>
      <c r="K26" s="59">
        <f t="shared" si="66"/>
        <v>550</v>
      </c>
      <c r="L26" s="59">
        <f t="shared" si="66"/>
        <v>800</v>
      </c>
      <c r="M26" s="59">
        <f t="shared" si="66"/>
        <v>1155</v>
      </c>
      <c r="N26" s="59">
        <f t="shared" si="66"/>
        <v>1126</v>
      </c>
      <c r="O26" s="59">
        <f t="shared" si="66"/>
        <v>1298</v>
      </c>
      <c r="P26" s="59">
        <f t="shared" si="66"/>
        <v>881</v>
      </c>
      <c r="Q26" s="59">
        <f t="shared" si="66"/>
        <v>540</v>
      </c>
      <c r="R26" s="59">
        <f t="shared" si="66"/>
        <v>234</v>
      </c>
      <c r="S26" s="59">
        <f t="shared" si="66"/>
        <v>688</v>
      </c>
      <c r="T26" s="59">
        <f t="shared" si="66"/>
        <v>170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12760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42400</v>
      </c>
      <c r="E27" s="60">
        <f t="shared" si="71"/>
        <v>45600</v>
      </c>
      <c r="F27" s="60">
        <f t="shared" si="71"/>
        <v>56000</v>
      </c>
      <c r="G27" s="60">
        <f t="shared" si="71"/>
        <v>57440</v>
      </c>
      <c r="H27" s="60">
        <f t="shared" si="71"/>
        <v>65880</v>
      </c>
      <c r="I27" s="60">
        <f t="shared" si="71"/>
        <v>57960</v>
      </c>
      <c r="J27" s="60">
        <f t="shared" si="71"/>
        <v>128160</v>
      </c>
      <c r="K27" s="60">
        <f t="shared" si="71"/>
        <v>49500</v>
      </c>
      <c r="L27" s="60">
        <f t="shared" si="71"/>
        <v>72000</v>
      </c>
      <c r="M27" s="60">
        <f t="shared" si="71"/>
        <v>103950</v>
      </c>
      <c r="N27" s="60">
        <f t="shared" si="71"/>
        <v>101340</v>
      </c>
      <c r="O27" s="60">
        <f t="shared" si="71"/>
        <v>116820</v>
      </c>
      <c r="P27" s="60">
        <f t="shared" si="71"/>
        <v>79290</v>
      </c>
      <c r="Q27" s="60">
        <f t="shared" si="71"/>
        <v>48600</v>
      </c>
      <c r="R27" s="60">
        <f t="shared" si="71"/>
        <v>21060</v>
      </c>
      <c r="S27" s="60">
        <f t="shared" si="71"/>
        <v>58480</v>
      </c>
      <c r="T27" s="60">
        <f t="shared" si="71"/>
        <v>14450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1118930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2</v>
      </c>
      <c r="K28" s="59">
        <f t="shared" si="76"/>
        <v>18</v>
      </c>
      <c r="L28" s="59">
        <f t="shared" si="76"/>
        <v>62</v>
      </c>
      <c r="M28" s="59">
        <f t="shared" si="76"/>
        <v>131</v>
      </c>
      <c r="N28" s="59">
        <f t="shared" si="76"/>
        <v>45</v>
      </c>
      <c r="O28" s="59">
        <f t="shared" si="76"/>
        <v>176</v>
      </c>
      <c r="P28" s="59">
        <f t="shared" si="76"/>
        <v>136</v>
      </c>
      <c r="Q28" s="59">
        <f t="shared" si="76"/>
        <v>128</v>
      </c>
      <c r="R28" s="59">
        <f t="shared" si="76"/>
        <v>145</v>
      </c>
      <c r="S28" s="59">
        <f t="shared" si="76"/>
        <v>168</v>
      </c>
      <c r="T28" s="59">
        <f t="shared" si="76"/>
        <v>190</v>
      </c>
      <c r="U28" s="59">
        <f t="shared" si="76"/>
        <v>175</v>
      </c>
      <c r="V28" s="59">
        <f t="shared" si="76"/>
        <v>174</v>
      </c>
      <c r="W28" s="59">
        <f t="shared" si="76"/>
        <v>142</v>
      </c>
      <c r="X28" s="14">
        <f t="shared" si="76"/>
        <v>31</v>
      </c>
      <c r="Y28" s="14">
        <f t="shared" si="76"/>
        <v>106</v>
      </c>
      <c r="Z28" s="14">
        <f t="shared" si="76"/>
        <v>128</v>
      </c>
      <c r="AA28" s="14">
        <f t="shared" si="76"/>
        <v>66</v>
      </c>
      <c r="AB28" s="14">
        <f t="shared" si="76"/>
        <v>43</v>
      </c>
      <c r="AC28" s="14">
        <f t="shared" si="76"/>
        <v>63</v>
      </c>
      <c r="AD28" s="14">
        <f t="shared" si="76"/>
        <v>74</v>
      </c>
      <c r="AE28" s="14">
        <f t="shared" si="76"/>
        <v>91</v>
      </c>
      <c r="AF28" s="14">
        <f t="shared" si="76"/>
        <v>136</v>
      </c>
      <c r="AG28" s="14">
        <f t="shared" ref="AG28:AH28" si="77">AG83+AG138</f>
        <v>76</v>
      </c>
      <c r="AH28" s="14">
        <f t="shared" si="77"/>
        <v>87</v>
      </c>
      <c r="AI28" s="14">
        <f t="shared" ref="AI28:AJ28" si="78">AI83+AI138</f>
        <v>145</v>
      </c>
      <c r="AJ28" s="14">
        <f t="shared" si="78"/>
        <v>110</v>
      </c>
      <c r="AK28" s="14">
        <f t="shared" ref="AK28:AL28" si="79">AK83+AK138</f>
        <v>98</v>
      </c>
      <c r="AL28" s="14">
        <f t="shared" si="79"/>
        <v>57</v>
      </c>
      <c r="AM28" s="14">
        <f t="shared" si="76"/>
        <v>104</v>
      </c>
      <c r="AN28" s="14">
        <f t="shared" ref="AN28" si="80">AN83+AN138</f>
        <v>6</v>
      </c>
      <c r="AO28" s="122">
        <f t="shared" si="13"/>
        <v>3113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220</v>
      </c>
      <c r="K29" s="60">
        <f t="shared" si="81"/>
        <v>1960</v>
      </c>
      <c r="L29" s="60">
        <f t="shared" si="81"/>
        <v>6680</v>
      </c>
      <c r="M29" s="60">
        <f t="shared" si="81"/>
        <v>14210</v>
      </c>
      <c r="N29" s="60">
        <f t="shared" si="81"/>
        <v>4890</v>
      </c>
      <c r="O29" s="60">
        <f t="shared" si="81"/>
        <v>20140</v>
      </c>
      <c r="P29" s="60">
        <f t="shared" si="81"/>
        <v>14820</v>
      </c>
      <c r="Q29" s="60">
        <f t="shared" si="81"/>
        <v>11760</v>
      </c>
      <c r="R29" s="60">
        <f t="shared" si="81"/>
        <v>13572</v>
      </c>
      <c r="S29" s="60">
        <f t="shared" si="81"/>
        <v>15995</v>
      </c>
      <c r="T29" s="60">
        <f t="shared" si="81"/>
        <v>18380</v>
      </c>
      <c r="U29" s="60">
        <f t="shared" si="81"/>
        <v>16717</v>
      </c>
      <c r="V29" s="60">
        <f t="shared" si="81"/>
        <v>25199.29</v>
      </c>
      <c r="W29" s="60">
        <f t="shared" si="81"/>
        <v>18559.28</v>
      </c>
      <c r="X29" s="15">
        <f t="shared" si="81"/>
        <v>4968</v>
      </c>
      <c r="Y29" s="15">
        <f t="shared" si="81"/>
        <v>20039</v>
      </c>
      <c r="Z29" s="15">
        <f t="shared" si="81"/>
        <v>23835.790000000005</v>
      </c>
      <c r="AA29" s="15">
        <f t="shared" si="81"/>
        <v>15899.09</v>
      </c>
      <c r="AB29" s="15">
        <f t="shared" si="81"/>
        <v>12315.5</v>
      </c>
      <c r="AC29" s="15">
        <f t="shared" si="81"/>
        <v>17766</v>
      </c>
      <c r="AD29" s="15">
        <f t="shared" si="81"/>
        <v>24420.5</v>
      </c>
      <c r="AE29" s="15">
        <f t="shared" si="81"/>
        <v>32444.25</v>
      </c>
      <c r="AF29" s="15">
        <f t="shared" si="81"/>
        <v>47530</v>
      </c>
      <c r="AG29" s="15">
        <f t="shared" ref="AG29:AH29" si="82">AG84+AG139</f>
        <v>26544</v>
      </c>
      <c r="AH29" s="15">
        <f t="shared" si="82"/>
        <v>29567</v>
      </c>
      <c r="AI29" s="15">
        <f t="shared" ref="AI29:AJ29" si="83">AI84+AI139</f>
        <v>47905</v>
      </c>
      <c r="AJ29" s="15">
        <f t="shared" si="83"/>
        <v>35590</v>
      </c>
      <c r="AK29" s="15">
        <f t="shared" ref="AK29:AL29" si="84">AK84+AK139</f>
        <v>30009</v>
      </c>
      <c r="AL29" s="15">
        <f t="shared" si="84"/>
        <v>16888</v>
      </c>
      <c r="AM29" s="15">
        <f t="shared" si="81"/>
        <v>28945</v>
      </c>
      <c r="AN29" s="15">
        <f t="shared" ref="AN29" si="85">AN84+AN139</f>
        <v>2001</v>
      </c>
      <c r="AO29" s="123">
        <f t="shared" si="13"/>
        <v>599769.69999999995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1306</v>
      </c>
      <c r="S30" s="59">
        <f t="shared" si="86"/>
        <v>1585</v>
      </c>
      <c r="T30" s="59">
        <f t="shared" si="86"/>
        <v>1455</v>
      </c>
      <c r="U30" s="59">
        <f t="shared" si="86"/>
        <v>2598</v>
      </c>
      <c r="V30" s="59">
        <f t="shared" si="86"/>
        <v>1403</v>
      </c>
      <c r="W30" s="59">
        <f t="shared" si="86"/>
        <v>1199</v>
      </c>
      <c r="X30" s="14">
        <f t="shared" si="86"/>
        <v>1017</v>
      </c>
      <c r="Y30" s="14">
        <f t="shared" si="86"/>
        <v>0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10563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144120</v>
      </c>
      <c r="S31" s="60">
        <f t="shared" si="91"/>
        <v>180303</v>
      </c>
      <c r="T31" s="60">
        <f t="shared" si="91"/>
        <v>166611</v>
      </c>
      <c r="U31" s="60">
        <f t="shared" si="91"/>
        <v>353581</v>
      </c>
      <c r="V31" s="60">
        <f t="shared" si="91"/>
        <v>210825</v>
      </c>
      <c r="W31" s="60">
        <f t="shared" si="91"/>
        <v>209900</v>
      </c>
      <c r="X31" s="15">
        <f t="shared" si="91"/>
        <v>177888</v>
      </c>
      <c r="Y31" s="15">
        <f t="shared" si="91"/>
        <v>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1443228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2155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2155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818900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818900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1896</v>
      </c>
      <c r="Z34" s="14">
        <f t="shared" si="106"/>
        <v>2546</v>
      </c>
      <c r="AA34" s="14">
        <f t="shared" si="106"/>
        <v>2737</v>
      </c>
      <c r="AB34" s="14">
        <f t="shared" si="106"/>
        <v>1931</v>
      </c>
      <c r="AC34" s="14">
        <f t="shared" si="106"/>
        <v>1937</v>
      </c>
      <c r="AD34" s="14">
        <f t="shared" si="106"/>
        <v>2527</v>
      </c>
      <c r="AE34" s="14">
        <f t="shared" si="106"/>
        <v>938</v>
      </c>
      <c r="AF34" s="14">
        <f t="shared" si="106"/>
        <v>1060</v>
      </c>
      <c r="AG34" s="14">
        <f t="shared" ref="AG34:AH34" si="107">AG89+AG144</f>
        <v>900</v>
      </c>
      <c r="AH34" s="14">
        <f t="shared" si="107"/>
        <v>960</v>
      </c>
      <c r="AI34" s="14">
        <f t="shared" ref="AI34:AJ34" si="108">AI89+AI144</f>
        <v>783</v>
      </c>
      <c r="AJ34" s="14">
        <f t="shared" si="108"/>
        <v>861</v>
      </c>
      <c r="AK34" s="14">
        <f t="shared" ref="AK34:AL34" si="109">AK89+AK144</f>
        <v>1017</v>
      </c>
      <c r="AL34" s="14">
        <f t="shared" si="109"/>
        <v>1119</v>
      </c>
      <c r="AM34" s="14">
        <f t="shared" si="106"/>
        <v>332</v>
      </c>
      <c r="AN34" s="14">
        <f t="shared" ref="AN34" si="110">AN89+AN144</f>
        <v>0</v>
      </c>
      <c r="AO34" s="122">
        <f t="shared" si="13"/>
        <v>21544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539355</v>
      </c>
      <c r="Z35" s="15">
        <f t="shared" si="111"/>
        <v>726114</v>
      </c>
      <c r="AA35" s="15">
        <f t="shared" si="111"/>
        <v>956730</v>
      </c>
      <c r="AB35" s="15">
        <f t="shared" si="111"/>
        <v>638640</v>
      </c>
      <c r="AC35" s="15">
        <f t="shared" si="111"/>
        <v>682250</v>
      </c>
      <c r="AD35" s="15">
        <f t="shared" si="111"/>
        <v>1519880</v>
      </c>
      <c r="AE35" s="15">
        <f t="shared" si="111"/>
        <v>577015</v>
      </c>
      <c r="AF35" s="15">
        <f t="shared" si="111"/>
        <v>430685</v>
      </c>
      <c r="AG35" s="15">
        <f t="shared" ref="AG35:AH35" si="112">AG90+AG145</f>
        <v>372590</v>
      </c>
      <c r="AH35" s="15">
        <f t="shared" si="112"/>
        <v>378640</v>
      </c>
      <c r="AI35" s="15">
        <f t="shared" ref="AI35:AJ35" si="113">AI90+AI145</f>
        <v>364320</v>
      </c>
      <c r="AJ35" s="15">
        <f t="shared" si="113"/>
        <v>387560</v>
      </c>
      <c r="AK35" s="15">
        <f t="shared" ref="AK35:AL35" si="114">AK90+AK145</f>
        <v>486840</v>
      </c>
      <c r="AL35" s="15">
        <f t="shared" si="114"/>
        <v>546170</v>
      </c>
      <c r="AM35" s="15">
        <f t="shared" si="111"/>
        <v>149830</v>
      </c>
      <c r="AN35" s="15">
        <f t="shared" ref="AN35" si="115">AN90+AN145</f>
        <v>0</v>
      </c>
      <c r="AO35" s="123">
        <f t="shared" si="13"/>
        <v>8756619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1601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1601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666016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666016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2603</v>
      </c>
      <c r="AE38" s="14">
        <f t="shared" si="126"/>
        <v>892</v>
      </c>
      <c r="AF38" s="14">
        <f t="shared" si="126"/>
        <v>978</v>
      </c>
      <c r="AG38" s="14">
        <f t="shared" ref="AG38:AH38" si="127">AG93+AG148</f>
        <v>2388</v>
      </c>
      <c r="AH38" s="14">
        <f t="shared" si="127"/>
        <v>3787</v>
      </c>
      <c r="AI38" s="14">
        <f t="shared" ref="AI38:AJ38" si="128">AI93+AI148</f>
        <v>1334</v>
      </c>
      <c r="AJ38" s="14">
        <f t="shared" si="128"/>
        <v>2277</v>
      </c>
      <c r="AK38" s="14">
        <f t="shared" ref="AK38:AL38" si="129">AK93+AK148</f>
        <v>2096</v>
      </c>
      <c r="AL38" s="14">
        <f t="shared" si="129"/>
        <v>402</v>
      </c>
      <c r="AM38" s="14">
        <f t="shared" si="126"/>
        <v>1038</v>
      </c>
      <c r="AN38" s="14">
        <f t="shared" ref="AN38" si="130">AN93+AN148</f>
        <v>0</v>
      </c>
      <c r="AO38" s="122">
        <f t="shared" si="13"/>
        <v>17795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1210395</v>
      </c>
      <c r="AE39" s="15">
        <f t="shared" si="131"/>
        <v>415672</v>
      </c>
      <c r="AF39" s="15">
        <f t="shared" si="131"/>
        <v>455748</v>
      </c>
      <c r="AG39" s="15">
        <f t="shared" ref="AG39:AH39" si="132">AG94+AG149</f>
        <v>1112808</v>
      </c>
      <c r="AH39" s="15">
        <f t="shared" si="132"/>
        <v>1764742</v>
      </c>
      <c r="AI39" s="15">
        <f t="shared" ref="AI39:AJ39" si="133">AI94+AI149</f>
        <v>671002</v>
      </c>
      <c r="AJ39" s="15">
        <f t="shared" si="133"/>
        <v>1401721.2</v>
      </c>
      <c r="AK39" s="15">
        <f t="shared" ref="AK39:AL39" si="134">AK94+AK149</f>
        <v>1291136</v>
      </c>
      <c r="AL39" s="15">
        <f t="shared" si="134"/>
        <v>244818</v>
      </c>
      <c r="AM39" s="15">
        <f t="shared" si="131"/>
        <v>632142</v>
      </c>
      <c r="AN39" s="15">
        <f t="shared" ref="AN39" si="135">AN94+AN149</f>
        <v>0</v>
      </c>
      <c r="AO39" s="123">
        <f t="shared" si="13"/>
        <v>9200184.1999999993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2541</v>
      </c>
      <c r="T40" s="59">
        <f t="shared" si="136"/>
        <v>98</v>
      </c>
      <c r="U40" s="59">
        <f t="shared" si="136"/>
        <v>3737</v>
      </c>
      <c r="V40" s="59">
        <f t="shared" si="136"/>
        <v>1987</v>
      </c>
      <c r="W40" s="59">
        <f t="shared" si="136"/>
        <v>3243</v>
      </c>
      <c r="X40" s="14">
        <f t="shared" si="136"/>
        <v>2032</v>
      </c>
      <c r="Y40" s="14">
        <f t="shared" si="136"/>
        <v>2032</v>
      </c>
      <c r="Z40" s="14">
        <f t="shared" si="136"/>
        <v>1974</v>
      </c>
      <c r="AA40" s="14">
        <f t="shared" si="136"/>
        <v>3569</v>
      </c>
      <c r="AB40" s="14">
        <f t="shared" si="136"/>
        <v>3775</v>
      </c>
      <c r="AC40" s="14">
        <f t="shared" si="136"/>
        <v>4931</v>
      </c>
      <c r="AD40" s="14">
        <f t="shared" si="136"/>
        <v>7779</v>
      </c>
      <c r="AE40" s="14">
        <f t="shared" si="136"/>
        <v>4842</v>
      </c>
      <c r="AF40" s="14">
        <f t="shared" si="136"/>
        <v>2021</v>
      </c>
      <c r="AG40" s="14">
        <f t="shared" ref="AG40:AH40" si="137">AG95+AG150</f>
        <v>2985</v>
      </c>
      <c r="AH40" s="14">
        <f t="shared" si="137"/>
        <v>2582</v>
      </c>
      <c r="AI40" s="14">
        <f t="shared" ref="AI40:AJ40" si="138">AI95+AI150</f>
        <v>2811</v>
      </c>
      <c r="AJ40" s="14">
        <f t="shared" si="138"/>
        <v>1541</v>
      </c>
      <c r="AK40" s="14">
        <f t="shared" ref="AK40:AL40" si="139">AK95+AK150</f>
        <v>34</v>
      </c>
      <c r="AL40" s="14">
        <f t="shared" si="139"/>
        <v>115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54629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59911</v>
      </c>
      <c r="T41" s="60">
        <f t="shared" si="141"/>
        <v>2476</v>
      </c>
      <c r="U41" s="60">
        <f t="shared" si="141"/>
        <v>256617</v>
      </c>
      <c r="V41" s="60">
        <f t="shared" si="141"/>
        <v>124970</v>
      </c>
      <c r="W41" s="60">
        <f t="shared" si="141"/>
        <v>217602.21</v>
      </c>
      <c r="X41" s="15">
        <f t="shared" si="141"/>
        <v>132574</v>
      </c>
      <c r="Y41" s="15">
        <f t="shared" si="141"/>
        <v>135772</v>
      </c>
      <c r="Z41" s="15">
        <f t="shared" si="141"/>
        <v>164013</v>
      </c>
      <c r="AA41" s="15">
        <f t="shared" si="141"/>
        <v>214918.31</v>
      </c>
      <c r="AB41" s="15">
        <f t="shared" si="141"/>
        <v>276638.03999999998</v>
      </c>
      <c r="AC41" s="15">
        <f t="shared" si="141"/>
        <v>309263.31</v>
      </c>
      <c r="AD41" s="15">
        <f t="shared" si="141"/>
        <v>1080019.4500000002</v>
      </c>
      <c r="AE41" s="15">
        <f t="shared" si="141"/>
        <v>820016.36</v>
      </c>
      <c r="AF41" s="15">
        <f t="shared" si="141"/>
        <v>237855.28</v>
      </c>
      <c r="AG41" s="15">
        <f t="shared" ref="AG41:AH41" si="142">AG96+AG151</f>
        <v>382265.5</v>
      </c>
      <c r="AH41" s="15">
        <f t="shared" si="142"/>
        <v>419782.69</v>
      </c>
      <c r="AI41" s="15">
        <f t="shared" ref="AI41:AJ41" si="143">AI96+AI151</f>
        <v>209698.55000000002</v>
      </c>
      <c r="AJ41" s="15">
        <f t="shared" si="143"/>
        <v>235780.45</v>
      </c>
      <c r="AK41" s="15">
        <f t="shared" ref="AK41:AL41" si="144">AK96+AK151</f>
        <v>2578.5</v>
      </c>
      <c r="AL41" s="15">
        <f t="shared" si="144"/>
        <v>7261.5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5290013.1500000004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0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0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96</v>
      </c>
      <c r="Z46" s="14">
        <f t="shared" si="166"/>
        <v>0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96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5313.96</v>
      </c>
      <c r="Z47" s="15">
        <f t="shared" si="171"/>
        <v>0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5313.96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252</v>
      </c>
      <c r="AH48" s="86">
        <f t="shared" si="177"/>
        <v>935</v>
      </c>
      <c r="AI48" s="86">
        <f t="shared" ref="AI48:AJ48" si="178">AI103+AI159</f>
        <v>821</v>
      </c>
      <c r="AJ48" s="86">
        <f t="shared" si="178"/>
        <v>494</v>
      </c>
      <c r="AK48" s="86">
        <f t="shared" ref="AK48:AL48" si="179">AK103+AK159</f>
        <v>573</v>
      </c>
      <c r="AL48" s="86">
        <f t="shared" si="179"/>
        <v>669</v>
      </c>
      <c r="AM48" s="86">
        <f t="shared" si="176"/>
        <v>282</v>
      </c>
      <c r="AN48" s="86">
        <f t="shared" ref="AN48" si="180">AN103+AN159</f>
        <v>0</v>
      </c>
      <c r="AO48" s="125">
        <f t="shared" si="13"/>
        <v>4026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17373.379999999997</v>
      </c>
      <c r="AH49" s="87">
        <f t="shared" si="182"/>
        <v>212016.44</v>
      </c>
      <c r="AI49" s="87">
        <f t="shared" ref="AI49:AJ49" si="183">AI104+AI160</f>
        <v>282034.05000000005</v>
      </c>
      <c r="AJ49" s="87">
        <f t="shared" si="183"/>
        <v>172113.57</v>
      </c>
      <c r="AK49" s="87">
        <f t="shared" ref="AK49:AL49" si="184">AK104+AK160</f>
        <v>231484.13</v>
      </c>
      <c r="AL49" s="87">
        <f t="shared" si="184"/>
        <v>156120.76</v>
      </c>
      <c r="AM49" s="87">
        <f t="shared" si="181"/>
        <v>38894.86</v>
      </c>
      <c r="AN49" s="87">
        <f t="shared" ref="AN49" si="185">AN104+AN160</f>
        <v>0</v>
      </c>
      <c r="AO49" s="126">
        <f t="shared" si="13"/>
        <v>1110037.1900000002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45</v>
      </c>
      <c r="AE50" s="86">
        <f t="shared" si="186"/>
        <v>132</v>
      </c>
      <c r="AF50" s="86">
        <f t="shared" si="186"/>
        <v>270</v>
      </c>
      <c r="AG50" s="86">
        <f t="shared" ref="AG50:AH50" si="187">AG105+AG161</f>
        <v>200</v>
      </c>
      <c r="AH50" s="86">
        <f t="shared" si="187"/>
        <v>24</v>
      </c>
      <c r="AI50" s="86">
        <f t="shared" ref="AI50:AJ50" si="188">AI105+AI161</f>
        <v>12</v>
      </c>
      <c r="AJ50" s="86">
        <f t="shared" si="188"/>
        <v>2</v>
      </c>
      <c r="AK50" s="86">
        <f t="shared" ref="AK50:AL50" si="189">AK105+AK161</f>
        <v>0</v>
      </c>
      <c r="AL50" s="86">
        <f t="shared" si="189"/>
        <v>12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697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10444.4</v>
      </c>
      <c r="AE51" s="87">
        <f t="shared" si="191"/>
        <v>53899.59</v>
      </c>
      <c r="AF51" s="87">
        <f t="shared" si="191"/>
        <v>70523.45</v>
      </c>
      <c r="AG51" s="87">
        <f t="shared" ref="AG51:AH51" si="192">AG106+AG162</f>
        <v>33730.71</v>
      </c>
      <c r="AH51" s="87">
        <f t="shared" si="192"/>
        <v>6773.52</v>
      </c>
      <c r="AI51" s="87">
        <f t="shared" ref="AI51:AJ51" si="193">AI106+AI162</f>
        <v>2672.03</v>
      </c>
      <c r="AJ51" s="87">
        <f t="shared" si="193"/>
        <v>23654.350000000006</v>
      </c>
      <c r="AK51" s="87">
        <f t="shared" ref="AK51:AL51" si="194">AK106+AK162</f>
        <v>3050.8799999999997</v>
      </c>
      <c r="AL51" s="87">
        <f t="shared" si="194"/>
        <v>22126.159999999996</v>
      </c>
      <c r="AM51" s="87">
        <f t="shared" si="191"/>
        <v>2126.6999999999998</v>
      </c>
      <c r="AN51" s="87">
        <f t="shared" ref="AN51" si="195">AN106+AN162</f>
        <v>0</v>
      </c>
      <c r="AO51" s="126">
        <f t="shared" si="13"/>
        <v>229001.79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262</v>
      </c>
      <c r="AC52" s="14">
        <f t="shared" si="196"/>
        <v>123</v>
      </c>
      <c r="AD52" s="14">
        <f t="shared" si="196"/>
        <v>286</v>
      </c>
      <c r="AE52" s="14">
        <f t="shared" si="196"/>
        <v>346</v>
      </c>
      <c r="AF52" s="14">
        <f t="shared" si="196"/>
        <v>384</v>
      </c>
      <c r="AG52" s="14">
        <f t="shared" ref="AG52:AH52" si="197">AG107+AG162</f>
        <v>392</v>
      </c>
      <c r="AH52" s="14">
        <f t="shared" si="197"/>
        <v>475</v>
      </c>
      <c r="AI52" s="14">
        <f t="shared" ref="AI52:AJ52" si="198">AI107+AI162</f>
        <v>598</v>
      </c>
      <c r="AJ52" s="14">
        <f t="shared" si="198"/>
        <v>561</v>
      </c>
      <c r="AK52" s="14">
        <f t="shared" ref="AK52:AL52" si="199">AK107+AK162</f>
        <v>942</v>
      </c>
      <c r="AL52" s="14">
        <f t="shared" si="199"/>
        <v>869</v>
      </c>
      <c r="AM52" s="14">
        <f t="shared" si="196"/>
        <v>670</v>
      </c>
      <c r="AN52" s="14">
        <f t="shared" ref="AN52" si="200">AN107+AN162</f>
        <v>0</v>
      </c>
      <c r="AO52" s="122">
        <f t="shared" si="13"/>
        <v>5908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44016</v>
      </c>
      <c r="AC53" s="15">
        <f t="shared" si="201"/>
        <v>20664</v>
      </c>
      <c r="AD53" s="15">
        <f t="shared" si="201"/>
        <v>48620</v>
      </c>
      <c r="AE53" s="15">
        <f t="shared" si="201"/>
        <v>59596.800000000003</v>
      </c>
      <c r="AF53" s="15">
        <f t="shared" si="201"/>
        <v>67860</v>
      </c>
      <c r="AG53" s="15">
        <f t="shared" ref="AG53:AH53" si="202">AG108+AG163</f>
        <v>66434</v>
      </c>
      <c r="AH53" s="15">
        <f t="shared" si="202"/>
        <v>82565</v>
      </c>
      <c r="AI53" s="15">
        <f t="shared" ref="AI53:AJ53" si="203">AI108+AI163</f>
        <v>109193.34</v>
      </c>
      <c r="AJ53" s="15">
        <f t="shared" si="203"/>
        <v>100865</v>
      </c>
      <c r="AK53" s="15">
        <f t="shared" ref="AK53:AL53" si="204">AK108+AK163</f>
        <v>168675.5</v>
      </c>
      <c r="AL53" s="15">
        <f t="shared" si="204"/>
        <v>165012.5</v>
      </c>
      <c r="AM53" s="15">
        <f t="shared" si="201"/>
        <v>118186</v>
      </c>
      <c r="AN53" s="15">
        <f t="shared" ref="AN53" si="205">AN108+AN163</f>
        <v>0</v>
      </c>
      <c r="AO53" s="123">
        <f t="shared" si="13"/>
        <v>1051688.1400000001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1382</v>
      </c>
      <c r="AI54" s="59">
        <f t="shared" si="206"/>
        <v>1717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3099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28724.42</v>
      </c>
      <c r="AI55" s="60">
        <f t="shared" si="209"/>
        <v>35120.11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63844.53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M64" si="212">E67+E69+E71+E73+E75+E77+E79+E81+E83+E85+E87+E89+E91+E93+E95+E97+E99+E101+E103+E105+E107+E109</f>
        <v>2467</v>
      </c>
      <c r="F64" s="50">
        <f t="shared" si="212"/>
        <v>3638</v>
      </c>
      <c r="G64" s="50">
        <f t="shared" si="212"/>
        <v>3915</v>
      </c>
      <c r="H64" s="50">
        <f t="shared" si="212"/>
        <v>3177</v>
      </c>
      <c r="I64" s="50">
        <f t="shared" si="212"/>
        <v>3586</v>
      </c>
      <c r="J64" s="50">
        <f t="shared" si="212"/>
        <v>4447</v>
      </c>
      <c r="K64" s="50">
        <f t="shared" si="212"/>
        <v>4543</v>
      </c>
      <c r="L64" s="50">
        <f t="shared" si="212"/>
        <v>6043</v>
      </c>
      <c r="M64" s="50">
        <f t="shared" si="212"/>
        <v>7000</v>
      </c>
      <c r="N64" s="50">
        <f t="shared" si="212"/>
        <v>6367</v>
      </c>
      <c r="O64" s="50">
        <f t="shared" si="212"/>
        <v>4998</v>
      </c>
      <c r="P64" s="50">
        <f t="shared" si="212"/>
        <v>5480</v>
      </c>
      <c r="Q64" s="50">
        <f t="shared" si="212"/>
        <v>5952</v>
      </c>
      <c r="R64" s="50">
        <f t="shared" si="212"/>
        <v>5661</v>
      </c>
      <c r="S64" s="50">
        <f t="shared" si="212"/>
        <v>7981</v>
      </c>
      <c r="T64" s="50">
        <f t="shared" si="212"/>
        <v>3632</v>
      </c>
      <c r="U64" s="50">
        <f t="shared" si="212"/>
        <v>8510</v>
      </c>
      <c r="V64" s="50">
        <f t="shared" si="212"/>
        <v>5809</v>
      </c>
      <c r="W64" s="50">
        <f t="shared" si="212"/>
        <v>8976</v>
      </c>
      <c r="X64" s="50">
        <f t="shared" si="212"/>
        <v>4974</v>
      </c>
      <c r="Y64" s="50">
        <f t="shared" si="212"/>
        <v>5097</v>
      </c>
      <c r="Z64" s="50">
        <f t="shared" si="212"/>
        <v>5984</v>
      </c>
      <c r="AA64" s="50">
        <f t="shared" si="212"/>
        <v>8081</v>
      </c>
      <c r="AB64" s="50">
        <f t="shared" si="212"/>
        <v>6779</v>
      </c>
      <c r="AC64" s="50">
        <f t="shared" si="212"/>
        <v>8599</v>
      </c>
      <c r="AD64" s="50">
        <f t="shared" si="212"/>
        <v>8620</v>
      </c>
      <c r="AE64" s="50">
        <f t="shared" si="212"/>
        <v>7028</v>
      </c>
      <c r="AF64" s="50">
        <f t="shared" si="212"/>
        <v>5716</v>
      </c>
      <c r="AG64" s="50">
        <f t="shared" si="212"/>
        <v>7706</v>
      </c>
      <c r="AH64" s="50">
        <f t="shared" si="212"/>
        <v>10962</v>
      </c>
      <c r="AI64" s="50">
        <f t="shared" si="212"/>
        <v>9150</v>
      </c>
      <c r="AJ64" s="50">
        <f t="shared" si="212"/>
        <v>7187</v>
      </c>
      <c r="AK64" s="50">
        <f t="shared" ref="AK64:AL64" si="213">AK67+AK69+AK71+AK73+AK75+AK77+AK79+AK81+AK83+AK85+AK87+AK89+AK91+AK93+AK95+AK97+AK99+AK101+AK103+AK105+AK107+AK109</f>
        <v>6400</v>
      </c>
      <c r="AL64" s="50">
        <f t="shared" si="213"/>
        <v>5985</v>
      </c>
      <c r="AM64" s="50">
        <f t="shared" si="212"/>
        <v>3132</v>
      </c>
      <c r="AN64" s="116">
        <f t="shared" ref="AN64" si="214">AN67+AN69+AN71+AN73+AN75+AN77+AN79+AN81+AN83+AN85+AN87+AN89+AN91+AN93+AN95+AN97+AN99+AN101+AN103+AN105+AN107+AN109</f>
        <v>6</v>
      </c>
      <c r="AO64" s="31">
        <f>SUM(D64:AN64)</f>
        <v>215798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M65" si="215">E68+E70+E72+E74+E76+E78+E80+E82+E84+E86+E88+E90+E92+E94+E96+E98+E100+E102+E104+E106+E108+E110</f>
        <v>276670</v>
      </c>
      <c r="F65" s="51">
        <f t="shared" si="215"/>
        <v>389000</v>
      </c>
      <c r="G65" s="51">
        <f t="shared" si="215"/>
        <v>426530</v>
      </c>
      <c r="H65" s="51">
        <f t="shared" si="215"/>
        <v>353184</v>
      </c>
      <c r="I65" s="51">
        <f t="shared" si="215"/>
        <v>388531</v>
      </c>
      <c r="J65" s="51">
        <f t="shared" si="215"/>
        <v>507056</v>
      </c>
      <c r="K65" s="51">
        <f t="shared" si="215"/>
        <v>568084</v>
      </c>
      <c r="L65" s="51">
        <f t="shared" si="215"/>
        <v>797867</v>
      </c>
      <c r="M65" s="51">
        <f t="shared" si="215"/>
        <v>941204</v>
      </c>
      <c r="N65" s="51">
        <f t="shared" si="215"/>
        <v>843929</v>
      </c>
      <c r="O65" s="51">
        <f t="shared" si="215"/>
        <v>631418</v>
      </c>
      <c r="P65" s="51">
        <f t="shared" si="215"/>
        <v>738680</v>
      </c>
      <c r="Q65" s="51">
        <f t="shared" si="215"/>
        <v>927862</v>
      </c>
      <c r="R65" s="51">
        <f t="shared" si="215"/>
        <v>1008833</v>
      </c>
      <c r="S65" s="51">
        <f t="shared" si="215"/>
        <v>1042983</v>
      </c>
      <c r="T65" s="51">
        <f t="shared" si="215"/>
        <v>602036</v>
      </c>
      <c r="U65" s="51">
        <f t="shared" si="215"/>
        <v>1370939</v>
      </c>
      <c r="V65" s="51">
        <f t="shared" si="215"/>
        <v>1234149.48</v>
      </c>
      <c r="W65" s="51">
        <f t="shared" si="215"/>
        <v>2150047.19</v>
      </c>
      <c r="X65" s="51">
        <f t="shared" si="215"/>
        <v>1118632</v>
      </c>
      <c r="Y65" s="51">
        <f t="shared" si="215"/>
        <v>1156512.26</v>
      </c>
      <c r="Z65" s="51">
        <f t="shared" si="215"/>
        <v>1554711.85</v>
      </c>
      <c r="AA65" s="51">
        <f t="shared" si="215"/>
        <v>2101020.4</v>
      </c>
      <c r="AB65" s="51">
        <f t="shared" si="215"/>
        <v>1492148.4195144654</v>
      </c>
      <c r="AC65" s="51">
        <f t="shared" si="215"/>
        <v>2543614.5008875164</v>
      </c>
      <c r="AD65" s="51">
        <f t="shared" si="215"/>
        <v>3114876.3694172041</v>
      </c>
      <c r="AE65" s="51">
        <f t="shared" si="215"/>
        <v>2697503.6155031053</v>
      </c>
      <c r="AF65" s="51">
        <f t="shared" si="215"/>
        <v>2106451.1066666665</v>
      </c>
      <c r="AG65" s="51">
        <f t="shared" si="215"/>
        <v>2590010.4717380614</v>
      </c>
      <c r="AH65" s="51">
        <f t="shared" si="215"/>
        <v>3731399.6199768013</v>
      </c>
      <c r="AI65" s="51">
        <f t="shared" si="215"/>
        <v>2878547.3619999988</v>
      </c>
      <c r="AJ65" s="51">
        <f t="shared" si="215"/>
        <v>4270973.4728000006</v>
      </c>
      <c r="AK65" s="51">
        <f t="shared" ref="AK65:AL65" si="216">AK68+AK70+AK72+AK74+AK76+AK78+AK80+AK82+AK84+AK86+AK88+AK90+AK92+AK94+AK96+AK98+AK100+AK102+AK104+AK106+AK108+AK110</f>
        <v>4956793.0739999991</v>
      </c>
      <c r="AL65" s="51">
        <f t="shared" si="216"/>
        <v>5735620.7760000005</v>
      </c>
      <c r="AM65" s="51">
        <f t="shared" si="215"/>
        <v>2503772.1779999998</v>
      </c>
      <c r="AN65" s="51">
        <f t="shared" ref="AN65" si="217">AN68+AN70+AN72+AN74+AN76+AN78+AN80+AN82+AN84+AN86+AN88+AN90+AN92+AN94+AN96+AN98+AN100+AN102+AN104+AN106+AN108+AN110</f>
        <v>2001</v>
      </c>
      <c r="AO65" s="33">
        <f>SUM(D65:AN65)</f>
        <v>60002291.146503828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2026'!H9</f>
        <v>0</v>
      </c>
      <c r="AO67" s="122">
        <f t="shared" ref="AO67:AO110" si="218">SUM(D67:AN67)</f>
        <v>16868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2026'!H10</f>
        <v>0</v>
      </c>
      <c r="AO68" s="123">
        <f t="shared" si="218"/>
        <v>2721464.89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2026'!H11</f>
        <v>0</v>
      </c>
      <c r="AO69" s="122">
        <f t="shared" si="218"/>
        <v>18437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2026'!H12</f>
        <v>0</v>
      </c>
      <c r="AO70" s="123">
        <f t="shared" si="218"/>
        <v>2353088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2026'!H13</f>
        <v>0</v>
      </c>
      <c r="AO71" s="122">
        <f t="shared" si="218"/>
        <v>7602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2026'!H14</f>
        <v>0</v>
      </c>
      <c r="AO72" s="123">
        <f t="shared" si="218"/>
        <v>1019860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2026'!H15</f>
        <v>0</v>
      </c>
      <c r="AO73" s="122">
        <f t="shared" si="218"/>
        <v>14139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2026'!H16</f>
        <v>0</v>
      </c>
      <c r="AO74" s="123">
        <f t="shared" si="218"/>
        <v>5113611.3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v>2624</v>
      </c>
      <c r="AM75" s="14">
        <v>672</v>
      </c>
      <c r="AN75" s="14">
        <f>'Ingreso de Datos 2026'!H17</f>
        <v>0</v>
      </c>
      <c r="AO75" s="122">
        <f t="shared" si="218"/>
        <v>15470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v>4175216.97</v>
      </c>
      <c r="AM76" s="15">
        <v>1255103.0929999999</v>
      </c>
      <c r="AN76" s="15">
        <f>'Ingreso de Datos 2026'!H18</f>
        <v>0</v>
      </c>
      <c r="AO76" s="123">
        <f t="shared" si="218"/>
        <v>17559901.588503823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v>118</v>
      </c>
      <c r="AM77" s="17">
        <v>34</v>
      </c>
      <c r="AN77" s="17">
        <f>'Ingreso de Datos 2026'!H19</f>
        <v>0</v>
      </c>
      <c r="AO77" s="122">
        <f t="shared" si="218"/>
        <v>1420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v>402006.88599999994</v>
      </c>
      <c r="AM78" s="18">
        <v>278544.52500000002</v>
      </c>
      <c r="AN78" s="18">
        <f>'Ingreso de Datos 2026'!H20</f>
        <v>0</v>
      </c>
      <c r="AO78" s="123">
        <f t="shared" si="218"/>
        <v>2085996.9980000001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2026'!H21</f>
        <v>0</v>
      </c>
      <c r="AO79" s="122">
        <f t="shared" si="218"/>
        <v>12453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2026'!H22</f>
        <v>0</v>
      </c>
      <c r="AO80" s="123">
        <f t="shared" si="218"/>
        <v>1454140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2026'!H23</f>
        <v>0</v>
      </c>
      <c r="AO81" s="122">
        <f t="shared" si="218"/>
        <v>12760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2026'!H24</f>
        <v>0</v>
      </c>
      <c r="AO82" s="123">
        <f t="shared" si="218"/>
        <v>1118930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v>57</v>
      </c>
      <c r="AM83" s="14">
        <v>104</v>
      </c>
      <c r="AN83" s="14">
        <f>'Ingreso de Datos 2026'!H25</f>
        <v>6</v>
      </c>
      <c r="AO83" s="122">
        <f t="shared" si="218"/>
        <v>3113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v>16888</v>
      </c>
      <c r="AM84" s="15">
        <v>28945</v>
      </c>
      <c r="AN84" s="15">
        <f>'Ingreso de Datos 2026'!H26</f>
        <v>2001</v>
      </c>
      <c r="AO84" s="123">
        <f t="shared" si="218"/>
        <v>599769.69999999995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2026'!H27</f>
        <v>0</v>
      </c>
      <c r="AO85" s="122">
        <f t="shared" si="218"/>
        <v>10563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2026'!H28</f>
        <v>0</v>
      </c>
      <c r="AO86" s="123">
        <f t="shared" si="218"/>
        <v>1443228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2026'!H29</f>
        <v>0</v>
      </c>
      <c r="AO87" s="122">
        <f t="shared" si="218"/>
        <v>2155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2026'!H30</f>
        <v>0</v>
      </c>
      <c r="AO88" s="123">
        <f t="shared" si="218"/>
        <v>818900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v>1119</v>
      </c>
      <c r="AM89" s="14">
        <v>332</v>
      </c>
      <c r="AN89" s="14">
        <f>'Ingreso de Datos 2026'!H31</f>
        <v>0</v>
      </c>
      <c r="AO89" s="122">
        <f t="shared" si="218"/>
        <v>19869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v>546170</v>
      </c>
      <c r="AM90" s="15">
        <v>149830</v>
      </c>
      <c r="AN90" s="15">
        <f>'Ingreso de Datos 2026'!H32</f>
        <v>0</v>
      </c>
      <c r="AO90" s="123">
        <f t="shared" si="218"/>
        <v>7373529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2026'!H33</f>
        <v>0</v>
      </c>
      <c r="AO91" s="122">
        <f t="shared" si="218"/>
        <v>1601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2026'!H34</f>
        <v>0</v>
      </c>
      <c r="AO92" s="123">
        <f t="shared" si="218"/>
        <v>666016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v>402</v>
      </c>
      <c r="AM93" s="14">
        <v>1038</v>
      </c>
      <c r="AN93" s="14">
        <f>'Ingreso de Datos 2026'!H35</f>
        <v>0</v>
      </c>
      <c r="AO93" s="122">
        <f t="shared" si="218"/>
        <v>17795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v>244818</v>
      </c>
      <c r="AM94" s="15">
        <v>632142</v>
      </c>
      <c r="AN94" s="15">
        <f>'Ingreso de Datos 2026'!H36</f>
        <v>0</v>
      </c>
      <c r="AO94" s="123">
        <f t="shared" si="218"/>
        <v>9200184.1999999993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v>115</v>
      </c>
      <c r="AM95" s="14">
        <v>0</v>
      </c>
      <c r="AN95" s="14">
        <f>'Ingreso de Datos 2026'!H37</f>
        <v>0</v>
      </c>
      <c r="AO95" s="122">
        <f t="shared" si="218"/>
        <v>47727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v>7261.5</v>
      </c>
      <c r="AM96" s="15">
        <v>0</v>
      </c>
      <c r="AN96" s="15">
        <f>'Ingreso de Datos 2026'!H38</f>
        <v>0</v>
      </c>
      <c r="AO96" s="123">
        <f t="shared" si="218"/>
        <v>4013785.8600000003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2026'!H39</f>
        <v>0</v>
      </c>
      <c r="AO97" s="122">
        <f t="shared" si="218"/>
        <v>0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2026'!H40</f>
        <v>0</v>
      </c>
      <c r="AO98" s="123">
        <f t="shared" si="218"/>
        <v>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2026'!H41</f>
        <v>0</v>
      </c>
      <c r="AO99" s="122">
        <f t="shared" si="218"/>
        <v>0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2026'!H42</f>
        <v>0</v>
      </c>
      <c r="AO100" s="123">
        <f t="shared" si="218"/>
        <v>0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2026'!H43</f>
        <v>0</v>
      </c>
      <c r="AO101" s="122">
        <f t="shared" si="218"/>
        <v>96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2026'!H44</f>
        <v>0</v>
      </c>
      <c r="AO102" s="123">
        <f t="shared" si="218"/>
        <v>5313.96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v>669</v>
      </c>
      <c r="AM103" s="14">
        <v>282</v>
      </c>
      <c r="AN103" s="14">
        <f>'Ingreso de Datos 2026'!H45</f>
        <v>0</v>
      </c>
      <c r="AO103" s="125">
        <f t="shared" si="218"/>
        <v>4026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v>156120.76</v>
      </c>
      <c r="AM104" s="15">
        <v>38894.86</v>
      </c>
      <c r="AN104" s="15">
        <f>'Ingreso de Datos 2026'!H46</f>
        <v>0</v>
      </c>
      <c r="AO104" s="126">
        <f t="shared" si="218"/>
        <v>1110037.1900000002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6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v>12</v>
      </c>
      <c r="AM105" s="59">
        <v>0</v>
      </c>
      <c r="AN105" s="59">
        <f>'Ingreso de Datos 2026'!H47</f>
        <v>0</v>
      </c>
      <c r="AO105" s="125">
        <f t="shared" si="218"/>
        <v>697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7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v>22126.159999999996</v>
      </c>
      <c r="AM106" s="60">
        <v>2126.6999999999998</v>
      </c>
      <c r="AN106" s="60">
        <f>'Ingreso de Datos 2026'!H48</f>
        <v>0</v>
      </c>
      <c r="AO106" s="126">
        <f t="shared" si="218"/>
        <v>229001.79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942</v>
      </c>
      <c r="AL107" s="17">
        <v>869</v>
      </c>
      <c r="AM107" s="17">
        <v>670</v>
      </c>
      <c r="AN107" s="17">
        <f>'Ingreso de Datos 2026'!H49</f>
        <v>0</v>
      </c>
      <c r="AO107" s="122">
        <f t="shared" si="218"/>
        <v>5908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168675.5</v>
      </c>
      <c r="AL108" s="18">
        <v>165012.5</v>
      </c>
      <c r="AM108" s="18">
        <v>118186</v>
      </c>
      <c r="AN108" s="18">
        <f>'Ingreso de Datos 2026'!H50</f>
        <v>0</v>
      </c>
      <c r="AO108" s="123">
        <f t="shared" si="218"/>
        <v>1051688.1400000001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2026'!H51</f>
        <v>0</v>
      </c>
      <c r="AO109" s="122">
        <f t="shared" si="218"/>
        <v>3099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2026'!H52</f>
        <v>0</v>
      </c>
      <c r="AO110" s="123">
        <f t="shared" si="218"/>
        <v>63844.53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0</v>
      </c>
      <c r="Y119" s="50">
        <f t="shared" si="219"/>
        <v>0</v>
      </c>
      <c r="Z119" s="50">
        <f t="shared" si="219"/>
        <v>1</v>
      </c>
      <c r="AA119" s="50">
        <f t="shared" si="219"/>
        <v>0</v>
      </c>
      <c r="AB119" s="50">
        <f t="shared" si="219"/>
        <v>0</v>
      </c>
      <c r="AC119" s="50">
        <f t="shared" si="219"/>
        <v>1165</v>
      </c>
      <c r="AD119" s="50">
        <f t="shared" si="219"/>
        <v>6209</v>
      </c>
      <c r="AE119" s="50">
        <f t="shared" si="219"/>
        <v>1622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8997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0</v>
      </c>
      <c r="Y120" s="51">
        <f t="shared" si="222"/>
        <v>0</v>
      </c>
      <c r="Z120" s="51">
        <f t="shared" si="222"/>
        <v>510</v>
      </c>
      <c r="AA120" s="51">
        <f t="shared" si="222"/>
        <v>0</v>
      </c>
      <c r="AB120" s="51">
        <f t="shared" si="222"/>
        <v>0</v>
      </c>
      <c r="AC120" s="51">
        <f t="shared" si="222"/>
        <v>57324</v>
      </c>
      <c r="AD120" s="51">
        <f t="shared" si="222"/>
        <v>2191341.17</v>
      </c>
      <c r="AE120" s="51">
        <f t="shared" si="222"/>
        <v>903083.12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3152258.29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2026'!H67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2026'!H68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2026'!H69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2026'!H70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2026'!H71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2026'!H72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2026'!H73</f>
        <v>0</v>
      </c>
      <c r="AO128" s="122">
        <f t="shared" si="225"/>
        <v>0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2026'!H74</f>
        <v>0</v>
      </c>
      <c r="AO129" s="123">
        <f t="shared" si="225"/>
        <v>0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2026'!H75</f>
        <v>0</v>
      </c>
      <c r="AO130" s="122">
        <f t="shared" si="225"/>
        <v>420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2026'!H76</f>
        <v>0</v>
      </c>
      <c r="AO131" s="123">
        <f t="shared" si="225"/>
        <v>492941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2026'!H77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2026'!H78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2026'!H79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2026'!H80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2026'!H81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2026'!H82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2026'!H83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2026'!H84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2026'!H85</f>
        <v>0</v>
      </c>
      <c r="AO140" s="122">
        <f t="shared" si="225"/>
        <v>0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2026'!H86</f>
        <v>0</v>
      </c>
      <c r="AO141" s="123">
        <f t="shared" si="225"/>
        <v>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2026'!H87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2026'!H88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2026'!H89</f>
        <v>0</v>
      </c>
      <c r="AO144" s="122">
        <f t="shared" si="225"/>
        <v>1675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2026'!H90</f>
        <v>0</v>
      </c>
      <c r="AO145" s="123">
        <f t="shared" si="225"/>
        <v>1383090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2026'!H91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2026'!H92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2026'!H93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2026'!H94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2026'!H95</f>
        <v>0</v>
      </c>
      <c r="AO150" s="122">
        <f t="shared" si="225"/>
        <v>6902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2026'!H96</f>
        <v>0</v>
      </c>
      <c r="AO151" s="123">
        <f t="shared" si="225"/>
        <v>1276227.29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2026'!H97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2026'!H98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2026'!H99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2026'!H100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2026'!H101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2026'!H102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2026'!H103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2026'!H104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2026'!H105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2026'!H106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2026'!H107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2026'!H108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2026'!H109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2026'!H110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M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:AL9" si="2">AK12+AK14+AK16+AK18+AK20+AK22+AK24+AK26+AK28+AK30+AK32+AK34+AK36+AK38+AK40+AK42+AK44+AK46+AK48+AK50+AK52+AK54</f>
        <v>17497</v>
      </c>
      <c r="AL9" s="50">
        <f t="shared" si="2"/>
        <v>18917</v>
      </c>
      <c r="AM9" s="50">
        <f t="shared" si="1"/>
        <v>10257</v>
      </c>
      <c r="AN9" s="116">
        <f t="shared" ref="AN9" si="3">AN12+AN14+AN16+AN18+AN20+AN22+AN24+AN26+AN28+AN30+AN32+AN34+AN36+AN38+AN40+AN42+AN44+AN46+AN48+AN50+AN52+AN54</f>
        <v>8</v>
      </c>
      <c r="AO9" s="31">
        <f>SUM(D9:AN9)</f>
        <v>507710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439290</v>
      </c>
      <c r="E10" s="51">
        <f t="shared" si="4"/>
        <v>544930</v>
      </c>
      <c r="F10" s="51">
        <f t="shared" si="4"/>
        <v>586165</v>
      </c>
      <c r="G10" s="51">
        <f t="shared" si="4"/>
        <v>650312</v>
      </c>
      <c r="H10" s="51">
        <f t="shared" si="4"/>
        <v>700583</v>
      </c>
      <c r="I10" s="51">
        <f t="shared" si="4"/>
        <v>803448</v>
      </c>
      <c r="J10" s="51">
        <f t="shared" si="4"/>
        <v>853372</v>
      </c>
      <c r="K10" s="51">
        <f t="shared" si="4"/>
        <v>824075</v>
      </c>
      <c r="L10" s="51">
        <f t="shared" si="4"/>
        <v>712096</v>
      </c>
      <c r="M10" s="51">
        <f t="shared" si="4"/>
        <v>920870</v>
      </c>
      <c r="N10" s="51">
        <f t="shared" si="4"/>
        <v>878476</v>
      </c>
      <c r="O10" s="51">
        <f t="shared" si="4"/>
        <v>892167</v>
      </c>
      <c r="P10" s="51">
        <f t="shared" si="4"/>
        <v>1255311</v>
      </c>
      <c r="Q10" s="51">
        <f t="shared" si="4"/>
        <v>1216779</v>
      </c>
      <c r="R10" s="51">
        <f t="shared" si="4"/>
        <v>1224193</v>
      </c>
      <c r="S10" s="51">
        <f t="shared" si="4"/>
        <v>1810279</v>
      </c>
      <c r="T10" s="51">
        <f t="shared" si="4"/>
        <v>1847376.3</v>
      </c>
      <c r="U10" s="51">
        <f t="shared" si="4"/>
        <v>4226686</v>
      </c>
      <c r="V10" s="51">
        <f t="shared" si="4"/>
        <v>3052723.5500000003</v>
      </c>
      <c r="W10" s="51">
        <f t="shared" si="4"/>
        <v>6637922.7699999996</v>
      </c>
      <c r="X10" s="51">
        <f t="shared" si="4"/>
        <v>3135121.5</v>
      </c>
      <c r="Y10" s="51">
        <f t="shared" si="4"/>
        <v>4749416.6500000004</v>
      </c>
      <c r="Z10" s="51">
        <f t="shared" si="4"/>
        <v>3895167.79</v>
      </c>
      <c r="AA10" s="51">
        <f t="shared" si="4"/>
        <v>5410904.1299999999</v>
      </c>
      <c r="AB10" s="51">
        <f t="shared" si="4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M10" si="5">AD13+AD15+AD17+AD19+AD21+AD23+AD25+AD27+AD29+AD31+AD33+AD35+AD37+AD39+AD41+AD43+AD45+AD47+AD49+AD51+AD53+AD55</f>
        <v>6989078.9445991181</v>
      </c>
      <c r="AE10" s="51">
        <f t="shared" si="5"/>
        <v>7115374.5528854486</v>
      </c>
      <c r="AF10" s="51">
        <f t="shared" si="5"/>
        <v>5764394.0082981437</v>
      </c>
      <c r="AG10" s="51">
        <f t="shared" si="5"/>
        <v>7323960.6813047538</v>
      </c>
      <c r="AH10" s="51">
        <f t="shared" si="5"/>
        <v>9781878.7030000016</v>
      </c>
      <c r="AI10" s="51">
        <f t="shared" si="5"/>
        <v>7297181.5014254153</v>
      </c>
      <c r="AJ10" s="51">
        <f t="shared" si="5"/>
        <v>9326599.159</v>
      </c>
      <c r="AK10" s="51">
        <f t="shared" ref="AK10:AL10" si="6">AK13+AK15+AK17+AK19+AK21+AK23+AK25+AK27+AK29+AK31+AK33+AK35+AK37+AK39+AK41+AK43+AK45+AK47+AK49+AK51+AK53+AK55</f>
        <v>9741389.7990000006</v>
      </c>
      <c r="AL10" s="51">
        <f t="shared" si="6"/>
        <v>14265360.8608</v>
      </c>
      <c r="AM10" s="51">
        <f t="shared" si="5"/>
        <v>4440168.2105</v>
      </c>
      <c r="AN10" s="51">
        <f t="shared" ref="AN10" si="7">AN13+AN15+AN17+AN19+AN21+AN23+AN25+AN27+AN29+AN31+AN33+AN35+AN37+AN39+AN41+AN43+AN45+AN47+AN49+AN51+AN53+AN55</f>
        <v>2264</v>
      </c>
      <c r="AO10" s="33">
        <f>SUM(D10:AN10)</f>
        <v>142719347.53660649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665</v>
      </c>
      <c r="E12" s="59">
        <f t="shared" si="8"/>
        <v>708</v>
      </c>
      <c r="F12" s="59">
        <f t="shared" si="8"/>
        <v>602</v>
      </c>
      <c r="G12" s="59">
        <f t="shared" si="8"/>
        <v>541</v>
      </c>
      <c r="H12" s="59">
        <f t="shared" si="8"/>
        <v>539</v>
      </c>
      <c r="I12" s="59">
        <f t="shared" si="8"/>
        <v>640</v>
      </c>
      <c r="J12" s="59">
        <f t="shared" si="8"/>
        <v>433</v>
      </c>
      <c r="K12" s="59">
        <f t="shared" si="8"/>
        <v>915</v>
      </c>
      <c r="L12" s="59">
        <f t="shared" si="8"/>
        <v>491</v>
      </c>
      <c r="M12" s="59">
        <f t="shared" si="8"/>
        <v>775</v>
      </c>
      <c r="N12" s="59">
        <f t="shared" si="8"/>
        <v>615</v>
      </c>
      <c r="O12" s="59">
        <f t="shared" si="8"/>
        <v>705</v>
      </c>
      <c r="P12" s="59">
        <f t="shared" si="8"/>
        <v>636</v>
      </c>
      <c r="Q12" s="59">
        <f t="shared" si="8"/>
        <v>1116</v>
      </c>
      <c r="R12" s="59">
        <f t="shared" si="8"/>
        <v>716</v>
      </c>
      <c r="S12" s="59">
        <f t="shared" si="8"/>
        <v>1053</v>
      </c>
      <c r="T12" s="59">
        <f t="shared" si="8"/>
        <v>975</v>
      </c>
      <c r="U12" s="59">
        <f t="shared" si="8"/>
        <v>383</v>
      </c>
      <c r="V12" s="59">
        <f t="shared" si="8"/>
        <v>331</v>
      </c>
      <c r="W12" s="59">
        <f t="shared" si="8"/>
        <v>222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13061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73290</v>
      </c>
      <c r="E13" s="60">
        <f t="shared" si="14"/>
        <v>78240</v>
      </c>
      <c r="F13" s="60">
        <f t="shared" si="14"/>
        <v>66420</v>
      </c>
      <c r="G13" s="60">
        <f t="shared" si="14"/>
        <v>59710</v>
      </c>
      <c r="H13" s="60">
        <f t="shared" si="14"/>
        <v>59470</v>
      </c>
      <c r="I13" s="60">
        <f t="shared" si="14"/>
        <v>80560</v>
      </c>
      <c r="J13" s="60">
        <f t="shared" si="14"/>
        <v>69410</v>
      </c>
      <c r="K13" s="60">
        <f t="shared" si="14"/>
        <v>140130</v>
      </c>
      <c r="L13" s="60">
        <f t="shared" si="14"/>
        <v>82050</v>
      </c>
      <c r="M13" s="60">
        <f t="shared" si="14"/>
        <v>101450</v>
      </c>
      <c r="N13" s="60">
        <f t="shared" si="14"/>
        <v>89730</v>
      </c>
      <c r="O13" s="60">
        <f t="shared" si="14"/>
        <v>97320</v>
      </c>
      <c r="P13" s="60">
        <f t="shared" si="14"/>
        <v>104855</v>
      </c>
      <c r="Q13" s="60">
        <f t="shared" si="14"/>
        <v>160150</v>
      </c>
      <c r="R13" s="60">
        <f t="shared" si="14"/>
        <v>125155</v>
      </c>
      <c r="S13" s="60">
        <f t="shared" si="14"/>
        <v>194185</v>
      </c>
      <c r="T13" s="60">
        <f t="shared" si="14"/>
        <v>161968</v>
      </c>
      <c r="U13" s="60">
        <f t="shared" si="14"/>
        <v>94776</v>
      </c>
      <c r="V13" s="60">
        <f t="shared" si="14"/>
        <v>118704.2</v>
      </c>
      <c r="W13" s="60">
        <f t="shared" si="14"/>
        <v>82204.34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2039777.54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290</v>
      </c>
      <c r="F14" s="59">
        <f t="shared" si="19"/>
        <v>714</v>
      </c>
      <c r="G14" s="59">
        <f t="shared" si="19"/>
        <v>1109</v>
      </c>
      <c r="H14" s="59">
        <f t="shared" si="19"/>
        <v>1397</v>
      </c>
      <c r="I14" s="59">
        <f t="shared" si="19"/>
        <v>788</v>
      </c>
      <c r="J14" s="59">
        <f t="shared" si="19"/>
        <v>1531</v>
      </c>
      <c r="K14" s="59">
        <f t="shared" si="19"/>
        <v>1203</v>
      </c>
      <c r="L14" s="59">
        <f t="shared" si="19"/>
        <v>1139</v>
      </c>
      <c r="M14" s="59">
        <f t="shared" si="19"/>
        <v>1637</v>
      </c>
      <c r="N14" s="59">
        <f t="shared" si="19"/>
        <v>1333</v>
      </c>
      <c r="O14" s="59">
        <f t="shared" si="19"/>
        <v>1680</v>
      </c>
      <c r="P14" s="59">
        <f t="shared" si="19"/>
        <v>1316</v>
      </c>
      <c r="Q14" s="59">
        <f t="shared" si="19"/>
        <v>1086</v>
      </c>
      <c r="R14" s="59">
        <f t="shared" si="19"/>
        <v>660</v>
      </c>
      <c r="S14" s="59">
        <f t="shared" si="19"/>
        <v>70</v>
      </c>
      <c r="T14" s="59">
        <f t="shared" si="19"/>
        <v>7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18</v>
      </c>
      <c r="AN14" s="14">
        <f t="shared" ref="AN14" si="23">AN69+AN124</f>
        <v>0</v>
      </c>
      <c r="AO14" s="122">
        <f t="shared" si="13"/>
        <v>15978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30660</v>
      </c>
      <c r="F15" s="60">
        <f t="shared" si="24"/>
        <v>70665</v>
      </c>
      <c r="G15" s="60">
        <f t="shared" si="24"/>
        <v>128152</v>
      </c>
      <c r="H15" s="60">
        <f t="shared" si="24"/>
        <v>169563</v>
      </c>
      <c r="I15" s="60">
        <f t="shared" si="24"/>
        <v>95868</v>
      </c>
      <c r="J15" s="60">
        <f t="shared" si="24"/>
        <v>182202</v>
      </c>
      <c r="K15" s="60">
        <f t="shared" si="24"/>
        <v>134255</v>
      </c>
      <c r="L15" s="60">
        <f t="shared" si="24"/>
        <v>129746</v>
      </c>
      <c r="M15" s="60">
        <f t="shared" si="24"/>
        <v>216370</v>
      </c>
      <c r="N15" s="60">
        <f t="shared" si="24"/>
        <v>169066</v>
      </c>
      <c r="O15" s="60">
        <f t="shared" si="24"/>
        <v>197682</v>
      </c>
      <c r="P15" s="60">
        <f t="shared" si="24"/>
        <v>154848</v>
      </c>
      <c r="Q15" s="60">
        <f t="shared" si="24"/>
        <v>149630</v>
      </c>
      <c r="R15" s="60">
        <f t="shared" si="24"/>
        <v>85311</v>
      </c>
      <c r="S15" s="60">
        <f t="shared" si="24"/>
        <v>9907</v>
      </c>
      <c r="T15" s="60">
        <f t="shared" si="24"/>
        <v>1115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26100</v>
      </c>
      <c r="AN15" s="15">
        <f t="shared" ref="AN15" si="28">AN70+AN125</f>
        <v>0</v>
      </c>
      <c r="AO15" s="123">
        <f t="shared" si="13"/>
        <v>1951140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800</v>
      </c>
      <c r="J16" s="59">
        <f t="shared" si="29"/>
        <v>700</v>
      </c>
      <c r="K16" s="59">
        <f t="shared" si="29"/>
        <v>478</v>
      </c>
      <c r="L16" s="59">
        <f t="shared" si="29"/>
        <v>261</v>
      </c>
      <c r="M16" s="59">
        <f t="shared" si="29"/>
        <v>635</v>
      </c>
      <c r="N16" s="59">
        <f t="shared" si="29"/>
        <v>418</v>
      </c>
      <c r="O16" s="59">
        <f t="shared" si="29"/>
        <v>696</v>
      </c>
      <c r="P16" s="59">
        <f t="shared" si="29"/>
        <v>1069</v>
      </c>
      <c r="Q16" s="59">
        <f t="shared" si="29"/>
        <v>2002</v>
      </c>
      <c r="R16" s="59">
        <f t="shared" si="29"/>
        <v>160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7219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112000</v>
      </c>
      <c r="J17" s="60">
        <f t="shared" si="34"/>
        <v>98000</v>
      </c>
      <c r="K17" s="60">
        <f t="shared" si="34"/>
        <v>66920</v>
      </c>
      <c r="L17" s="60">
        <f t="shared" si="34"/>
        <v>36540</v>
      </c>
      <c r="M17" s="60">
        <f t="shared" si="34"/>
        <v>92890</v>
      </c>
      <c r="N17" s="60">
        <f t="shared" si="34"/>
        <v>67970</v>
      </c>
      <c r="O17" s="60">
        <f t="shared" si="34"/>
        <v>106260</v>
      </c>
      <c r="P17" s="60">
        <f t="shared" si="34"/>
        <v>135680</v>
      </c>
      <c r="Q17" s="60">
        <f t="shared" si="34"/>
        <v>251970</v>
      </c>
      <c r="R17" s="60">
        <f t="shared" si="34"/>
        <v>19200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987430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427</v>
      </c>
      <c r="P18" s="59">
        <f t="shared" si="39"/>
        <v>799</v>
      </c>
      <c r="Q18" s="59">
        <f t="shared" si="39"/>
        <v>1447</v>
      </c>
      <c r="R18" s="59">
        <f t="shared" si="39"/>
        <v>1547</v>
      </c>
      <c r="S18" s="59">
        <f t="shared" si="39"/>
        <v>3275</v>
      </c>
      <c r="T18" s="59">
        <f t="shared" si="39"/>
        <v>2951</v>
      </c>
      <c r="U18" s="59">
        <f t="shared" si="39"/>
        <v>5369</v>
      </c>
      <c r="V18" s="59">
        <f t="shared" si="39"/>
        <v>4274</v>
      </c>
      <c r="W18" s="59">
        <f t="shared" si="39"/>
        <v>6413</v>
      </c>
      <c r="X18" s="14">
        <f t="shared" si="39"/>
        <v>3970</v>
      </c>
      <c r="Y18" s="14">
        <f t="shared" si="39"/>
        <v>4861</v>
      </c>
      <c r="Z18" s="14">
        <f t="shared" si="39"/>
        <v>718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36051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116415</v>
      </c>
      <c r="P19" s="60">
        <f t="shared" si="44"/>
        <v>218168</v>
      </c>
      <c r="Q19" s="60">
        <f t="shared" si="44"/>
        <v>401672</v>
      </c>
      <c r="R19" s="60">
        <f t="shared" si="44"/>
        <v>445160</v>
      </c>
      <c r="S19" s="60">
        <f t="shared" si="44"/>
        <v>956532</v>
      </c>
      <c r="T19" s="60">
        <f t="shared" si="44"/>
        <v>968174.3</v>
      </c>
      <c r="U19" s="60">
        <f t="shared" si="44"/>
        <v>2710019</v>
      </c>
      <c r="V19" s="60">
        <f t="shared" si="44"/>
        <v>2087008.92</v>
      </c>
      <c r="W19" s="60">
        <f t="shared" si="44"/>
        <v>3554900</v>
      </c>
      <c r="X19" s="15">
        <f t="shared" si="44"/>
        <v>2174640.5</v>
      </c>
      <c r="Y19" s="15">
        <f t="shared" si="44"/>
        <v>3188614.65</v>
      </c>
      <c r="Z19" s="15">
        <f t="shared" si="44"/>
        <v>424999.63999999996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17246304.009999998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3535</v>
      </c>
      <c r="AA20" s="14">
        <f t="shared" si="49"/>
        <v>3575</v>
      </c>
      <c r="AB20" s="14">
        <f t="shared" si="49"/>
        <v>2319</v>
      </c>
      <c r="AC20" s="14">
        <f t="shared" si="49"/>
        <v>2110</v>
      </c>
      <c r="AD20" s="14">
        <f t="shared" si="49"/>
        <v>1710</v>
      </c>
      <c r="AE20" s="14">
        <f t="shared" si="49"/>
        <v>1850</v>
      </c>
      <c r="AF20" s="14">
        <f t="shared" si="49"/>
        <v>1820</v>
      </c>
      <c r="AG20" s="14">
        <f t="shared" ref="AG20:AH20" si="50">AG75+AG130</f>
        <v>1745</v>
      </c>
      <c r="AH20" s="14">
        <f t="shared" si="50"/>
        <v>3126</v>
      </c>
      <c r="AI20" s="14">
        <f t="shared" ref="AI20:AJ25" si="51">AI75+AI130</f>
        <v>2482</v>
      </c>
      <c r="AJ20" s="14">
        <f t="shared" si="51"/>
        <v>2999</v>
      </c>
      <c r="AK20" s="14">
        <f t="shared" ref="AK20:AL20" si="52">AK75+AK130</f>
        <v>2533</v>
      </c>
      <c r="AL20" s="14">
        <f t="shared" si="52"/>
        <v>4732</v>
      </c>
      <c r="AM20" s="14">
        <f t="shared" si="49"/>
        <v>713</v>
      </c>
      <c r="AN20" s="14">
        <f t="shared" ref="AN20" si="53">AN75+AN130</f>
        <v>0</v>
      </c>
      <c r="AO20" s="122">
        <f t="shared" si="13"/>
        <v>35249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2128200.44</v>
      </c>
      <c r="AA21" s="15">
        <f t="shared" si="54"/>
        <v>2785669</v>
      </c>
      <c r="AB21" s="15">
        <f t="shared" si="54"/>
        <v>1905069.481191637</v>
      </c>
      <c r="AC21" s="15">
        <f t="shared" si="54"/>
        <v>2229858.1866019708</v>
      </c>
      <c r="AD21" s="15">
        <f t="shared" si="54"/>
        <v>1925749.6645991183</v>
      </c>
      <c r="AE21" s="15">
        <f t="shared" si="54"/>
        <v>1836852.8628854491</v>
      </c>
      <c r="AF21" s="15">
        <f t="shared" si="54"/>
        <v>1924645.2982981438</v>
      </c>
      <c r="AG21" s="15">
        <f t="shared" ref="AG21:AH21" si="55">AG76+AG131</f>
        <v>1747038.3773047542</v>
      </c>
      <c r="AH21" s="15">
        <f t="shared" si="55"/>
        <v>3284610.6</v>
      </c>
      <c r="AI21" s="15">
        <f t="shared" si="51"/>
        <v>2680273.0398254143</v>
      </c>
      <c r="AJ21" s="15">
        <f t="shared" si="51"/>
        <v>4654311.3499999996</v>
      </c>
      <c r="AK21" s="15">
        <f t="shared" ref="AK21:AL21" si="56">AK76+AK131</f>
        <v>4557547.0060000001</v>
      </c>
      <c r="AL21" s="15">
        <f t="shared" si="56"/>
        <v>7982370.2378000002</v>
      </c>
      <c r="AM21" s="15">
        <f t="shared" ref="AM21:AN25" si="57">AM76+AM131</f>
        <v>1214788.4309999999</v>
      </c>
      <c r="AN21" s="15">
        <f t="shared" si="57"/>
        <v>0</v>
      </c>
      <c r="AO21" s="123">
        <f t="shared" si="13"/>
        <v>40856983.975506492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116</v>
      </c>
      <c r="AE22" s="14">
        <f t="shared" si="58"/>
        <v>304</v>
      </c>
      <c r="AF22" s="14">
        <f t="shared" si="58"/>
        <v>170</v>
      </c>
      <c r="AG22" s="14">
        <f t="shared" si="58"/>
        <v>189</v>
      </c>
      <c r="AH22" s="14">
        <f t="shared" si="58"/>
        <v>124</v>
      </c>
      <c r="AI22" s="14">
        <f t="shared" si="51"/>
        <v>3</v>
      </c>
      <c r="AJ22" s="14">
        <f t="shared" si="51"/>
        <v>35</v>
      </c>
      <c r="AK22" s="14">
        <f t="shared" ref="AK22:AL22" si="59">AK77+AK132</f>
        <v>46</v>
      </c>
      <c r="AL22" s="14">
        <f t="shared" si="59"/>
        <v>44</v>
      </c>
      <c r="AM22" s="14">
        <f t="shared" si="57"/>
        <v>61</v>
      </c>
      <c r="AN22" s="14">
        <f t="shared" si="57"/>
        <v>0</v>
      </c>
      <c r="AO22" s="122">
        <f t="shared" si="13"/>
        <v>1092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144801.81</v>
      </c>
      <c r="AE23" s="15">
        <f t="shared" si="60"/>
        <v>338429.69000000006</v>
      </c>
      <c r="AF23" s="15">
        <f t="shared" si="60"/>
        <v>124075.64599999999</v>
      </c>
      <c r="AG23" s="15">
        <f t="shared" si="60"/>
        <v>179135.09899999999</v>
      </c>
      <c r="AH23" s="15">
        <f t="shared" si="60"/>
        <v>153224.693</v>
      </c>
      <c r="AI23" s="15">
        <f t="shared" si="51"/>
        <v>35680.968399999998</v>
      </c>
      <c r="AJ23" s="15">
        <f t="shared" si="51"/>
        <v>62339.114999999983</v>
      </c>
      <c r="AK23" s="15">
        <f t="shared" ref="AK23:AL23" si="61">AK78+AK133</f>
        <v>88857.904999999999</v>
      </c>
      <c r="AL23" s="15">
        <f t="shared" si="61"/>
        <v>272583.99</v>
      </c>
      <c r="AM23" s="15">
        <f t="shared" si="57"/>
        <v>113844.26600000002</v>
      </c>
      <c r="AN23" s="15">
        <f t="shared" si="57"/>
        <v>0</v>
      </c>
      <c r="AO23" s="123">
        <f t="shared" si="13"/>
        <v>1512973.1824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1737</v>
      </c>
      <c r="E24" s="59">
        <f t="shared" si="62"/>
        <v>2507</v>
      </c>
      <c r="F24" s="59">
        <f t="shared" si="62"/>
        <v>2589</v>
      </c>
      <c r="G24" s="59">
        <f t="shared" si="62"/>
        <v>2830</v>
      </c>
      <c r="H24" s="59">
        <f t="shared" si="62"/>
        <v>2975</v>
      </c>
      <c r="I24" s="59">
        <f t="shared" si="62"/>
        <v>3217</v>
      </c>
      <c r="J24" s="59">
        <f t="shared" si="62"/>
        <v>3206</v>
      </c>
      <c r="K24" s="59">
        <f t="shared" si="62"/>
        <v>3204</v>
      </c>
      <c r="L24" s="59">
        <f t="shared" si="62"/>
        <v>2896</v>
      </c>
      <c r="M24" s="59">
        <f t="shared" si="62"/>
        <v>2878</v>
      </c>
      <c r="N24" s="59">
        <f t="shared" si="62"/>
        <v>3143</v>
      </c>
      <c r="O24" s="59">
        <f t="shared" si="62"/>
        <v>2083</v>
      </c>
      <c r="P24" s="59">
        <f t="shared" si="62"/>
        <v>1296</v>
      </c>
      <c r="Q24" s="59">
        <f t="shared" si="62"/>
        <v>825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35386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230000</v>
      </c>
      <c r="E25" s="60">
        <f t="shared" si="64"/>
        <v>321230</v>
      </c>
      <c r="F25" s="60">
        <f t="shared" si="64"/>
        <v>335800</v>
      </c>
      <c r="G25" s="60">
        <f t="shared" si="64"/>
        <v>342850</v>
      </c>
      <c r="H25" s="60">
        <f t="shared" si="64"/>
        <v>342490</v>
      </c>
      <c r="I25" s="60">
        <f t="shared" si="64"/>
        <v>374170</v>
      </c>
      <c r="J25" s="60">
        <f t="shared" si="64"/>
        <v>360930</v>
      </c>
      <c r="K25" s="60">
        <f t="shared" si="64"/>
        <v>371240</v>
      </c>
      <c r="L25" s="60">
        <f t="shared" si="64"/>
        <v>336690</v>
      </c>
      <c r="M25" s="60">
        <f t="shared" si="64"/>
        <v>337720</v>
      </c>
      <c r="N25" s="60">
        <f t="shared" si="64"/>
        <v>362260</v>
      </c>
      <c r="O25" s="60">
        <f t="shared" si="64"/>
        <v>257330</v>
      </c>
      <c r="P25" s="60">
        <f t="shared" si="64"/>
        <v>166290</v>
      </c>
      <c r="Q25" s="60">
        <f t="shared" si="64"/>
        <v>107260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4246260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1700</v>
      </c>
      <c r="E26" s="59">
        <f t="shared" si="66"/>
        <v>1435</v>
      </c>
      <c r="F26" s="59">
        <f t="shared" si="66"/>
        <v>1416</v>
      </c>
      <c r="G26" s="59">
        <f t="shared" si="66"/>
        <v>1495</v>
      </c>
      <c r="H26" s="59">
        <f t="shared" si="66"/>
        <v>1434</v>
      </c>
      <c r="I26" s="59">
        <f t="shared" si="66"/>
        <v>1565</v>
      </c>
      <c r="J26" s="59">
        <f t="shared" si="66"/>
        <v>1587</v>
      </c>
      <c r="K26" s="59">
        <f t="shared" si="66"/>
        <v>1238</v>
      </c>
      <c r="L26" s="59">
        <f t="shared" si="66"/>
        <v>1408</v>
      </c>
      <c r="M26" s="59">
        <f t="shared" si="66"/>
        <v>1861</v>
      </c>
      <c r="N26" s="59">
        <f t="shared" si="66"/>
        <v>1960</v>
      </c>
      <c r="O26" s="59">
        <f t="shared" si="66"/>
        <v>1122</v>
      </c>
      <c r="P26" s="59">
        <f t="shared" si="66"/>
        <v>4994</v>
      </c>
      <c r="Q26" s="59">
        <f t="shared" si="66"/>
        <v>1204</v>
      </c>
      <c r="R26" s="59">
        <f t="shared" si="66"/>
        <v>827</v>
      </c>
      <c r="S26" s="59">
        <f t="shared" si="66"/>
        <v>193</v>
      </c>
      <c r="T26" s="59">
        <f t="shared" si="66"/>
        <v>68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25507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136000</v>
      </c>
      <c r="E27" s="60">
        <f t="shared" si="71"/>
        <v>114800</v>
      </c>
      <c r="F27" s="60">
        <f t="shared" si="71"/>
        <v>113280</v>
      </c>
      <c r="G27" s="60">
        <f t="shared" si="71"/>
        <v>119600</v>
      </c>
      <c r="H27" s="60">
        <f t="shared" si="71"/>
        <v>129060</v>
      </c>
      <c r="I27" s="60">
        <f t="shared" si="71"/>
        <v>140850</v>
      </c>
      <c r="J27" s="60">
        <f t="shared" si="71"/>
        <v>142830</v>
      </c>
      <c r="K27" s="60">
        <f t="shared" si="71"/>
        <v>111420</v>
      </c>
      <c r="L27" s="60">
        <f t="shared" si="71"/>
        <v>126720</v>
      </c>
      <c r="M27" s="60">
        <f t="shared" si="71"/>
        <v>167490</v>
      </c>
      <c r="N27" s="60">
        <f t="shared" si="71"/>
        <v>176400</v>
      </c>
      <c r="O27" s="60">
        <f t="shared" si="71"/>
        <v>100980</v>
      </c>
      <c r="P27" s="60">
        <f t="shared" si="71"/>
        <v>449460</v>
      </c>
      <c r="Q27" s="60">
        <f t="shared" si="71"/>
        <v>108880</v>
      </c>
      <c r="R27" s="60">
        <f t="shared" si="71"/>
        <v>74430</v>
      </c>
      <c r="S27" s="60">
        <f t="shared" si="71"/>
        <v>17370</v>
      </c>
      <c r="T27" s="60">
        <f t="shared" si="71"/>
        <v>6120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2235690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1</v>
      </c>
      <c r="L28" s="59">
        <f t="shared" si="76"/>
        <v>3</v>
      </c>
      <c r="M28" s="59">
        <f t="shared" si="76"/>
        <v>44</v>
      </c>
      <c r="N28" s="59">
        <f t="shared" si="76"/>
        <v>119</v>
      </c>
      <c r="O28" s="59">
        <f t="shared" si="76"/>
        <v>134</v>
      </c>
      <c r="P28" s="59">
        <f t="shared" si="76"/>
        <v>221</v>
      </c>
      <c r="Q28" s="59">
        <f t="shared" si="76"/>
        <v>360</v>
      </c>
      <c r="R28" s="59">
        <f t="shared" si="76"/>
        <v>253</v>
      </c>
      <c r="S28" s="59">
        <f t="shared" si="76"/>
        <v>310</v>
      </c>
      <c r="T28" s="59">
        <f t="shared" si="76"/>
        <v>432</v>
      </c>
      <c r="U28" s="59">
        <f t="shared" si="76"/>
        <v>563</v>
      </c>
      <c r="V28" s="59">
        <f t="shared" si="76"/>
        <v>266</v>
      </c>
      <c r="W28" s="59">
        <f t="shared" si="76"/>
        <v>213</v>
      </c>
      <c r="X28" s="14">
        <f t="shared" si="76"/>
        <v>38</v>
      </c>
      <c r="Y28" s="14">
        <f t="shared" si="76"/>
        <v>81</v>
      </c>
      <c r="Z28" s="14">
        <f t="shared" si="76"/>
        <v>112</v>
      </c>
      <c r="AA28" s="14">
        <f t="shared" si="76"/>
        <v>140</v>
      </c>
      <c r="AB28" s="14">
        <f t="shared" si="76"/>
        <v>195</v>
      </c>
      <c r="AC28" s="14">
        <f t="shared" si="76"/>
        <v>136</v>
      </c>
      <c r="AD28" s="14">
        <f t="shared" si="76"/>
        <v>123</v>
      </c>
      <c r="AE28" s="14">
        <f t="shared" si="76"/>
        <v>100</v>
      </c>
      <c r="AF28" s="14">
        <f t="shared" si="76"/>
        <v>77</v>
      </c>
      <c r="AG28" s="14">
        <f t="shared" ref="AG28:AH28" si="77">AG83+AG138</f>
        <v>66</v>
      </c>
      <c r="AH28" s="14">
        <f t="shared" si="77"/>
        <v>71</v>
      </c>
      <c r="AI28" s="14">
        <f t="shared" ref="AI28:AJ28" si="78">AI83+AI138</f>
        <v>109</v>
      </c>
      <c r="AJ28" s="14">
        <f t="shared" si="78"/>
        <v>117</v>
      </c>
      <c r="AK28" s="14">
        <f t="shared" ref="AK28:AL28" si="79">AK83+AK138</f>
        <v>106</v>
      </c>
      <c r="AL28" s="14">
        <f t="shared" si="79"/>
        <v>96</v>
      </c>
      <c r="AM28" s="14">
        <f t="shared" si="76"/>
        <v>121</v>
      </c>
      <c r="AN28" s="14">
        <f t="shared" ref="AN28" si="80">AN83+AN138</f>
        <v>8</v>
      </c>
      <c r="AO28" s="122">
        <f t="shared" si="13"/>
        <v>4615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110</v>
      </c>
      <c r="L29" s="60">
        <f t="shared" si="81"/>
        <v>350</v>
      </c>
      <c r="M29" s="60">
        <f t="shared" si="81"/>
        <v>4950</v>
      </c>
      <c r="N29" s="60">
        <f t="shared" si="81"/>
        <v>13050</v>
      </c>
      <c r="O29" s="60">
        <f t="shared" si="81"/>
        <v>16180</v>
      </c>
      <c r="P29" s="60">
        <f t="shared" si="81"/>
        <v>26010</v>
      </c>
      <c r="Q29" s="60">
        <f t="shared" si="81"/>
        <v>37217</v>
      </c>
      <c r="R29" s="60">
        <f t="shared" si="81"/>
        <v>27689</v>
      </c>
      <c r="S29" s="60">
        <f t="shared" si="81"/>
        <v>38202</v>
      </c>
      <c r="T29" s="60">
        <f t="shared" si="81"/>
        <v>62065</v>
      </c>
      <c r="U29" s="60">
        <f t="shared" si="81"/>
        <v>87510</v>
      </c>
      <c r="V29" s="60">
        <f t="shared" si="81"/>
        <v>40031.43</v>
      </c>
      <c r="W29" s="60">
        <f t="shared" si="81"/>
        <v>33141.33</v>
      </c>
      <c r="X29" s="15">
        <f t="shared" si="81"/>
        <v>6745</v>
      </c>
      <c r="Y29" s="15">
        <f t="shared" si="81"/>
        <v>15778</v>
      </c>
      <c r="Z29" s="15">
        <f t="shared" si="81"/>
        <v>21653.81</v>
      </c>
      <c r="AA29" s="15">
        <f t="shared" si="81"/>
        <v>39289.19</v>
      </c>
      <c r="AB29" s="15">
        <f t="shared" si="81"/>
        <v>57309.5</v>
      </c>
      <c r="AC29" s="15">
        <f t="shared" si="81"/>
        <v>39161.5</v>
      </c>
      <c r="AD29" s="15">
        <f t="shared" si="81"/>
        <v>39679</v>
      </c>
      <c r="AE29" s="15">
        <f t="shared" si="81"/>
        <v>33078</v>
      </c>
      <c r="AF29" s="15">
        <f t="shared" si="81"/>
        <v>24368</v>
      </c>
      <c r="AG29" s="15">
        <f t="shared" ref="AG29:AH29" si="82">AG84+AG139</f>
        <v>19285</v>
      </c>
      <c r="AH29" s="15">
        <f t="shared" si="82"/>
        <v>23128</v>
      </c>
      <c r="AI29" s="15">
        <f t="shared" ref="AI29:AJ29" si="83">AI84+AI139</f>
        <v>37023</v>
      </c>
      <c r="AJ29" s="15">
        <f t="shared" si="83"/>
        <v>39897</v>
      </c>
      <c r="AK29" s="15">
        <f t="shared" ref="AK29:AL29" si="84">AK84+AK139</f>
        <v>34708</v>
      </c>
      <c r="AL29" s="15">
        <f t="shared" si="84"/>
        <v>31344</v>
      </c>
      <c r="AM29" s="15">
        <f t="shared" si="81"/>
        <v>37594</v>
      </c>
      <c r="AN29" s="15">
        <f t="shared" ref="AN29" si="85">AN84+AN139</f>
        <v>2264</v>
      </c>
      <c r="AO29" s="123">
        <f t="shared" si="13"/>
        <v>888810.76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3695</v>
      </c>
      <c r="S30" s="59">
        <f t="shared" si="86"/>
        <v>4609</v>
      </c>
      <c r="T30" s="59">
        <f t="shared" si="86"/>
        <v>4580</v>
      </c>
      <c r="U30" s="59">
        <f t="shared" si="86"/>
        <v>5392</v>
      </c>
      <c r="V30" s="59">
        <f t="shared" si="86"/>
        <v>2946</v>
      </c>
      <c r="W30" s="59">
        <f t="shared" si="86"/>
        <v>2417</v>
      </c>
      <c r="X30" s="14">
        <f t="shared" si="86"/>
        <v>1486</v>
      </c>
      <c r="Y30" s="14">
        <f t="shared" si="86"/>
        <v>663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25788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444140</v>
      </c>
      <c r="S31" s="60">
        <f t="shared" si="91"/>
        <v>537443</v>
      </c>
      <c r="T31" s="60">
        <f t="shared" si="91"/>
        <v>540252</v>
      </c>
      <c r="U31" s="60">
        <f t="shared" si="91"/>
        <v>798526</v>
      </c>
      <c r="V31" s="60">
        <f t="shared" si="91"/>
        <v>480165</v>
      </c>
      <c r="W31" s="60">
        <f t="shared" si="91"/>
        <v>432936.25</v>
      </c>
      <c r="X31" s="15">
        <f t="shared" si="91"/>
        <v>269610</v>
      </c>
      <c r="Y31" s="15">
        <f t="shared" si="91"/>
        <v>214950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3718022.25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5263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5263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2094340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2094340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2861</v>
      </c>
      <c r="Z34" s="14">
        <f t="shared" si="106"/>
        <v>3369</v>
      </c>
      <c r="AA34" s="14">
        <f t="shared" si="106"/>
        <v>5255</v>
      </c>
      <c r="AB34" s="14">
        <f t="shared" si="106"/>
        <v>5555</v>
      </c>
      <c r="AC34" s="14">
        <f t="shared" si="106"/>
        <v>4343</v>
      </c>
      <c r="AD34" s="14">
        <f t="shared" si="106"/>
        <v>2857</v>
      </c>
      <c r="AE34" s="14">
        <f t="shared" si="106"/>
        <v>1559</v>
      </c>
      <c r="AF34" s="14">
        <f t="shared" si="106"/>
        <v>1941</v>
      </c>
      <c r="AG34" s="14">
        <f t="shared" ref="AG34:AH34" si="107">AG89+AG144</f>
        <v>1783</v>
      </c>
      <c r="AH34" s="14">
        <f t="shared" si="107"/>
        <v>2207</v>
      </c>
      <c r="AI34" s="14">
        <f t="shared" ref="AI34:AJ34" si="108">AI89+AI144</f>
        <v>1745</v>
      </c>
      <c r="AJ34" s="14">
        <f t="shared" si="108"/>
        <v>2049</v>
      </c>
      <c r="AK34" s="14">
        <f t="shared" ref="AK34:AL34" si="109">AK89+AK144</f>
        <v>1963</v>
      </c>
      <c r="AL34" s="14">
        <f t="shared" si="109"/>
        <v>3424</v>
      </c>
      <c r="AM34" s="14">
        <f t="shared" si="106"/>
        <v>1036</v>
      </c>
      <c r="AN34" s="14">
        <f t="shared" ref="AN34" si="110">AN89+AN144</f>
        <v>0</v>
      </c>
      <c r="AO34" s="122">
        <f t="shared" si="13"/>
        <v>41947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854240</v>
      </c>
      <c r="Z35" s="15">
        <f t="shared" si="111"/>
        <v>944980</v>
      </c>
      <c r="AA35" s="15">
        <f t="shared" si="111"/>
        <v>1818844.41</v>
      </c>
      <c r="AB35" s="15">
        <f t="shared" si="111"/>
        <v>2416985</v>
      </c>
      <c r="AC35" s="15">
        <f t="shared" si="111"/>
        <v>1891090.97</v>
      </c>
      <c r="AD35" s="15">
        <f t="shared" si="111"/>
        <v>1117420</v>
      </c>
      <c r="AE35" s="15">
        <f t="shared" si="111"/>
        <v>729335</v>
      </c>
      <c r="AF35" s="15">
        <f t="shared" si="111"/>
        <v>778049</v>
      </c>
      <c r="AG35" s="15">
        <f t="shared" ref="AG35:AH35" si="112">AG90+AG145</f>
        <v>743380</v>
      </c>
      <c r="AH35" s="15">
        <f t="shared" si="112"/>
        <v>875105</v>
      </c>
      <c r="AI35" s="15">
        <f t="shared" ref="AI35:AJ35" si="113">AI90+AI145</f>
        <v>824870</v>
      </c>
      <c r="AJ35" s="15">
        <f t="shared" si="113"/>
        <v>937428</v>
      </c>
      <c r="AK35" s="15">
        <f t="shared" ref="AK35:AL35" si="114">AK90+AK145</f>
        <v>982048.72</v>
      </c>
      <c r="AL35" s="15">
        <f t="shared" si="114"/>
        <v>2363634</v>
      </c>
      <c r="AM35" s="15">
        <f t="shared" si="111"/>
        <v>493450</v>
      </c>
      <c r="AN35" s="15">
        <f t="shared" ref="AN35" si="115">AN90+AN145</f>
        <v>0</v>
      </c>
      <c r="AO35" s="123">
        <f t="shared" si="13"/>
        <v>17770860.100000001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7991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7991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3324256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3324256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5165</v>
      </c>
      <c r="AE38" s="14">
        <f t="shared" si="126"/>
        <v>5748</v>
      </c>
      <c r="AF38" s="14">
        <f t="shared" si="126"/>
        <v>3527</v>
      </c>
      <c r="AG38" s="14">
        <f t="shared" ref="AG38:AH38" si="127">AG93+AG148</f>
        <v>6572</v>
      </c>
      <c r="AH38" s="14">
        <f t="shared" si="127"/>
        <v>7311</v>
      </c>
      <c r="AI38" s="14">
        <f t="shared" ref="AI38:AJ38" si="128">AI93+AI148</f>
        <v>2892</v>
      </c>
      <c r="AJ38" s="14">
        <f t="shared" si="128"/>
        <v>3713</v>
      </c>
      <c r="AK38" s="14">
        <f t="shared" ref="AK38:AL38" si="129">AK93+AK148</f>
        <v>2949</v>
      </c>
      <c r="AL38" s="14">
        <f t="shared" si="129"/>
        <v>3312</v>
      </c>
      <c r="AM38" s="14">
        <f t="shared" si="126"/>
        <v>2062</v>
      </c>
      <c r="AN38" s="14">
        <f t="shared" ref="AN38" si="130">AN93+AN148</f>
        <v>0</v>
      </c>
      <c r="AO38" s="122">
        <f t="shared" si="13"/>
        <v>43251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2401725</v>
      </c>
      <c r="AE39" s="15">
        <f t="shared" si="131"/>
        <v>2678568</v>
      </c>
      <c r="AF39" s="15">
        <f t="shared" si="131"/>
        <v>1643582</v>
      </c>
      <c r="AG39" s="15">
        <f t="shared" ref="AG39:AH39" si="132">AG94+AG149</f>
        <v>3062552</v>
      </c>
      <c r="AH39" s="15">
        <f t="shared" si="132"/>
        <v>3406926</v>
      </c>
      <c r="AI39" s="15">
        <f t="shared" ref="AI39:AJ39" si="133">AI94+AI149</f>
        <v>1454676</v>
      </c>
      <c r="AJ39" s="15">
        <f t="shared" si="133"/>
        <v>2285722.7999999998</v>
      </c>
      <c r="AK39" s="15">
        <f t="shared" ref="AK39:AL39" si="134">AK94+AK149</f>
        <v>1816192</v>
      </c>
      <c r="AL39" s="15">
        <f t="shared" si="134"/>
        <v>2017008</v>
      </c>
      <c r="AM39" s="15">
        <f t="shared" si="131"/>
        <v>1255758</v>
      </c>
      <c r="AN39" s="15">
        <f t="shared" ref="AN39" si="135">AN94+AN149</f>
        <v>0</v>
      </c>
      <c r="AO39" s="123">
        <f t="shared" si="13"/>
        <v>22022709.800000001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148</v>
      </c>
      <c r="S40" s="59">
        <f t="shared" si="136"/>
        <v>657</v>
      </c>
      <c r="T40" s="59">
        <f t="shared" si="136"/>
        <v>253</v>
      </c>
      <c r="U40" s="59">
        <f t="shared" si="136"/>
        <v>4124</v>
      </c>
      <c r="V40" s="59">
        <f t="shared" si="136"/>
        <v>5310</v>
      </c>
      <c r="W40" s="59">
        <f t="shared" si="136"/>
        <v>6844</v>
      </c>
      <c r="X40" s="14">
        <f t="shared" si="136"/>
        <v>10140</v>
      </c>
      <c r="Y40" s="14">
        <f t="shared" si="136"/>
        <v>6204</v>
      </c>
      <c r="Z40" s="14">
        <f t="shared" si="136"/>
        <v>5594</v>
      </c>
      <c r="AA40" s="14">
        <f t="shared" si="136"/>
        <v>12135</v>
      </c>
      <c r="AB40" s="14">
        <f t="shared" si="136"/>
        <v>8741</v>
      </c>
      <c r="AC40" s="14">
        <f t="shared" si="136"/>
        <v>11544</v>
      </c>
      <c r="AD40" s="14">
        <f t="shared" si="136"/>
        <v>14827</v>
      </c>
      <c r="AE40" s="14">
        <f t="shared" si="136"/>
        <v>13365</v>
      </c>
      <c r="AF40" s="14">
        <f t="shared" si="136"/>
        <v>11395</v>
      </c>
      <c r="AG40" s="14">
        <f t="shared" ref="AG40:AH40" si="137">AG95+AG150</f>
        <v>12233</v>
      </c>
      <c r="AH40" s="14">
        <f t="shared" si="137"/>
        <v>8101</v>
      </c>
      <c r="AI40" s="14">
        <f t="shared" ref="AI40:AJ40" si="138">AI95+AI150</f>
        <v>4068</v>
      </c>
      <c r="AJ40" s="14">
        <f t="shared" si="138"/>
        <v>1688</v>
      </c>
      <c r="AK40" s="14">
        <f t="shared" ref="AK40:AL40" si="139">AK95+AK150</f>
        <v>875</v>
      </c>
      <c r="AL40" s="14">
        <f t="shared" si="139"/>
        <v>495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138741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3108</v>
      </c>
      <c r="S41" s="60">
        <f t="shared" si="141"/>
        <v>15180</v>
      </c>
      <c r="T41" s="60">
        <f t="shared" si="141"/>
        <v>6222</v>
      </c>
      <c r="U41" s="60">
        <f t="shared" si="141"/>
        <v>287215</v>
      </c>
      <c r="V41" s="60">
        <f t="shared" si="141"/>
        <v>326814</v>
      </c>
      <c r="W41" s="60">
        <f t="shared" si="141"/>
        <v>440400.85</v>
      </c>
      <c r="X41" s="15">
        <f t="shared" si="141"/>
        <v>684126</v>
      </c>
      <c r="Y41" s="15">
        <f t="shared" si="141"/>
        <v>474502</v>
      </c>
      <c r="Z41" s="15">
        <f t="shared" si="141"/>
        <v>370720.9</v>
      </c>
      <c r="AA41" s="15">
        <f t="shared" si="141"/>
        <v>767101.53</v>
      </c>
      <c r="AB41" s="15">
        <f t="shared" si="141"/>
        <v>525997.83800000011</v>
      </c>
      <c r="AC41" s="15">
        <f t="shared" si="141"/>
        <v>808647.95000000007</v>
      </c>
      <c r="AD41" s="15">
        <f t="shared" si="141"/>
        <v>1053690.96</v>
      </c>
      <c r="AE41" s="15">
        <f t="shared" si="141"/>
        <v>1194252.1300000001</v>
      </c>
      <c r="AF41" s="15">
        <f t="shared" si="141"/>
        <v>937658.69000000018</v>
      </c>
      <c r="AG41" s="15">
        <f t="shared" ref="AG41:AH41" si="142">AG96+AG151</f>
        <v>1118575.67</v>
      </c>
      <c r="AH41" s="15">
        <f t="shared" si="142"/>
        <v>684166.55</v>
      </c>
      <c r="AI41" s="15">
        <f t="shared" ref="AI41:AJ41" si="143">AI96+AI151</f>
        <v>228497.64269999997</v>
      </c>
      <c r="AJ41" s="15">
        <f t="shared" si="143"/>
        <v>161318.96100000001</v>
      </c>
      <c r="AK41" s="15">
        <f t="shared" ref="AK41:AL41" si="144">AK96+AK151</f>
        <v>92413.17</v>
      </c>
      <c r="AL41" s="15">
        <f t="shared" si="144"/>
        <v>38335.5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10218945.341699999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691</v>
      </c>
      <c r="T42" s="59">
        <f t="shared" si="146"/>
        <v>1691</v>
      </c>
      <c r="U42" s="59">
        <f t="shared" si="146"/>
        <v>4144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6526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41460</v>
      </c>
      <c r="T43" s="60">
        <f t="shared" si="151"/>
        <v>101460</v>
      </c>
      <c r="U43" s="60">
        <f t="shared" si="151"/>
        <v>248640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391560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24</v>
      </c>
      <c r="Z46" s="14">
        <f t="shared" si="166"/>
        <v>75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99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1332</v>
      </c>
      <c r="Z47" s="15">
        <f t="shared" si="171"/>
        <v>4613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5945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736</v>
      </c>
      <c r="AH48" s="86">
        <f t="shared" si="177"/>
        <v>5391</v>
      </c>
      <c r="AI48" s="86">
        <f t="shared" ref="AI48:AJ48" si="178">AI103+AI159</f>
        <v>9091</v>
      </c>
      <c r="AJ48" s="86">
        <f t="shared" si="178"/>
        <v>2636</v>
      </c>
      <c r="AK48" s="86">
        <f t="shared" ref="AK48:AL48" si="179">AK103+AK159</f>
        <v>5760</v>
      </c>
      <c r="AL48" s="86">
        <f t="shared" si="179"/>
        <v>4172</v>
      </c>
      <c r="AM48" s="86">
        <f t="shared" si="176"/>
        <v>3378</v>
      </c>
      <c r="AN48" s="86">
        <f t="shared" ref="AN48" si="180">AN103+AN159</f>
        <v>0</v>
      </c>
      <c r="AO48" s="125">
        <f t="shared" si="13"/>
        <v>31164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161674.64000000001</v>
      </c>
      <c r="AH49" s="87">
        <f t="shared" si="182"/>
        <v>927049.63</v>
      </c>
      <c r="AI49" s="87">
        <f t="shared" ref="AI49:AJ49" si="183">AI104+AI160</f>
        <v>1540528.8355</v>
      </c>
      <c r="AJ49" s="87">
        <f t="shared" si="183"/>
        <v>780203.0630000002</v>
      </c>
      <c r="AK49" s="87">
        <f t="shared" ref="AK49:AL49" si="184">AK104+AK160</f>
        <v>1444187.7400000002</v>
      </c>
      <c r="AL49" s="87">
        <f t="shared" si="184"/>
        <v>1010124.443</v>
      </c>
      <c r="AM49" s="87">
        <f t="shared" si="181"/>
        <v>770111.51349999988</v>
      </c>
      <c r="AN49" s="87">
        <f t="shared" ref="AN49" si="185">AN104+AN160</f>
        <v>0</v>
      </c>
      <c r="AO49" s="126">
        <f t="shared" si="13"/>
        <v>6633879.8650000002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73</v>
      </c>
      <c r="AE50" s="86">
        <f t="shared" si="186"/>
        <v>137</v>
      </c>
      <c r="AF50" s="86">
        <f t="shared" si="186"/>
        <v>345</v>
      </c>
      <c r="AG50" s="86">
        <f t="shared" ref="AG50:AH50" si="187">AG105+AG161</f>
        <v>121</v>
      </c>
      <c r="AH50" s="86">
        <f t="shared" si="187"/>
        <v>120</v>
      </c>
      <c r="AI50" s="86">
        <f t="shared" ref="AI50:AJ50" si="188">AI105+AI161</f>
        <v>87</v>
      </c>
      <c r="AJ50" s="86">
        <f t="shared" si="188"/>
        <v>215</v>
      </c>
      <c r="AK50" s="86">
        <f t="shared" ref="AK50:AL50" si="189">AK105+AK161</f>
        <v>9</v>
      </c>
      <c r="AL50" s="86">
        <f t="shared" si="189"/>
        <v>312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1419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17368.510000000002</v>
      </c>
      <c r="AE51" s="87">
        <f t="shared" si="191"/>
        <v>43461.87</v>
      </c>
      <c r="AF51" s="87">
        <f t="shared" si="191"/>
        <v>79522.373999999982</v>
      </c>
      <c r="AG51" s="87">
        <f t="shared" ref="AG51:AH51" si="192">AG106+AG162</f>
        <v>40430.895000000004</v>
      </c>
      <c r="AH51" s="87">
        <f t="shared" si="192"/>
        <v>26825.46</v>
      </c>
      <c r="AI51" s="87">
        <f t="shared" ref="AI51:AJ51" si="193">AI106+AI162</f>
        <v>25224.575000000001</v>
      </c>
      <c r="AJ51" s="87">
        <f t="shared" si="193"/>
        <v>62672.869999999995</v>
      </c>
      <c r="AK51" s="87">
        <f t="shared" ref="AK51:AL51" si="194">AK106+AK162</f>
        <v>4526.2579999999998</v>
      </c>
      <c r="AL51" s="87">
        <f t="shared" si="194"/>
        <v>98973.69</v>
      </c>
      <c r="AM51" s="87">
        <f t="shared" si="191"/>
        <v>4000</v>
      </c>
      <c r="AN51" s="87">
        <f t="shared" ref="AN51" si="195">AN106+AN162</f>
        <v>0</v>
      </c>
      <c r="AO51" s="126">
        <f t="shared" si="13"/>
        <v>403006.50199999998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818</v>
      </c>
      <c r="AC52" s="14">
        <f t="shared" si="196"/>
        <v>449</v>
      </c>
      <c r="AD52" s="14">
        <f t="shared" si="196"/>
        <v>1784</v>
      </c>
      <c r="AE52" s="14">
        <f t="shared" si="196"/>
        <v>1495</v>
      </c>
      <c r="AF52" s="14">
        <f t="shared" si="196"/>
        <v>1360</v>
      </c>
      <c r="AG52" s="14">
        <f t="shared" ref="AG52:AH52" si="197">AG107+AG162</f>
        <v>1445</v>
      </c>
      <c r="AH52" s="14">
        <f t="shared" si="197"/>
        <v>1701</v>
      </c>
      <c r="AI52" s="14">
        <f t="shared" ref="AI52:AJ52" si="198">AI107+AI162</f>
        <v>1821</v>
      </c>
      <c r="AJ52" s="14">
        <f t="shared" si="198"/>
        <v>1780</v>
      </c>
      <c r="AK52" s="14">
        <f t="shared" ref="AK52:AL52" si="199">AK107+AK162</f>
        <v>3256</v>
      </c>
      <c r="AL52" s="14">
        <f t="shared" si="199"/>
        <v>2330</v>
      </c>
      <c r="AM52" s="14">
        <f t="shared" si="196"/>
        <v>2868</v>
      </c>
      <c r="AN52" s="14">
        <f t="shared" ref="AN52" si="200">AN107+AN162</f>
        <v>0</v>
      </c>
      <c r="AO52" s="122">
        <f t="shared" si="13"/>
        <v>21107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137424</v>
      </c>
      <c r="AC53" s="15">
        <f t="shared" si="201"/>
        <v>68232</v>
      </c>
      <c r="AD53" s="15">
        <f t="shared" si="201"/>
        <v>288644</v>
      </c>
      <c r="AE53" s="15">
        <f t="shared" si="201"/>
        <v>261397</v>
      </c>
      <c r="AF53" s="15">
        <f t="shared" si="201"/>
        <v>252493</v>
      </c>
      <c r="AG53" s="15">
        <f t="shared" ref="AG53:AH53" si="202">AG108+AG163</f>
        <v>251889</v>
      </c>
      <c r="AH53" s="15">
        <f t="shared" si="202"/>
        <v>309365</v>
      </c>
      <c r="AI53" s="15">
        <f t="shared" ref="AI53:AJ53" si="203">AI108+AI163</f>
        <v>357564.61</v>
      </c>
      <c r="AJ53" s="15">
        <f t="shared" si="203"/>
        <v>342706</v>
      </c>
      <c r="AK53" s="15">
        <f t="shared" ref="AK53:AL53" si="204">AK108+AK163</f>
        <v>720909</v>
      </c>
      <c r="AL53" s="15">
        <f t="shared" si="204"/>
        <v>450987</v>
      </c>
      <c r="AM53" s="15">
        <f t="shared" si="201"/>
        <v>524522</v>
      </c>
      <c r="AN53" s="15">
        <f t="shared" ref="AN53" si="205">AN108+AN163</f>
        <v>0</v>
      </c>
      <c r="AO53" s="123">
        <f t="shared" si="13"/>
        <v>3966132.61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4552</v>
      </c>
      <c r="AI54" s="59">
        <f t="shared" si="206"/>
        <v>5704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10256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91477.77</v>
      </c>
      <c r="AI55" s="60">
        <f t="shared" si="209"/>
        <v>112842.83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204320.6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M64" si="212">E67+E69+E71+E73+E75+E77+E79+E81+E83+E85+E87+E89+E91+E93+E95+E97+E99+E101+E103+E105+E107+E109</f>
        <v>4940</v>
      </c>
      <c r="F64" s="50">
        <f t="shared" si="212"/>
        <v>5321</v>
      </c>
      <c r="G64" s="50">
        <f t="shared" si="212"/>
        <v>5975</v>
      </c>
      <c r="H64" s="50">
        <f t="shared" si="212"/>
        <v>6345</v>
      </c>
      <c r="I64" s="50">
        <f t="shared" si="212"/>
        <v>7010</v>
      </c>
      <c r="J64" s="50">
        <f t="shared" si="212"/>
        <v>7457</v>
      </c>
      <c r="K64" s="50">
        <f t="shared" si="212"/>
        <v>7039</v>
      </c>
      <c r="L64" s="50">
        <f t="shared" si="212"/>
        <v>6198</v>
      </c>
      <c r="M64" s="50">
        <f t="shared" si="212"/>
        <v>7830</v>
      </c>
      <c r="N64" s="50">
        <f t="shared" si="212"/>
        <v>7588</v>
      </c>
      <c r="O64" s="50">
        <f t="shared" si="212"/>
        <v>6847</v>
      </c>
      <c r="P64" s="50">
        <f t="shared" si="212"/>
        <v>10331</v>
      </c>
      <c r="Q64" s="50">
        <f t="shared" si="212"/>
        <v>8040</v>
      </c>
      <c r="R64" s="50">
        <f t="shared" si="212"/>
        <v>8006</v>
      </c>
      <c r="S64" s="50">
        <f t="shared" si="212"/>
        <v>10858</v>
      </c>
      <c r="T64" s="50">
        <f t="shared" si="212"/>
        <v>10957</v>
      </c>
      <c r="U64" s="50">
        <f t="shared" si="212"/>
        <v>19975</v>
      </c>
      <c r="V64" s="50">
        <f t="shared" si="212"/>
        <v>13127</v>
      </c>
      <c r="W64" s="50">
        <f t="shared" si="212"/>
        <v>21372</v>
      </c>
      <c r="X64" s="50">
        <f t="shared" si="212"/>
        <v>6859</v>
      </c>
      <c r="Y64" s="50">
        <f t="shared" si="212"/>
        <v>9785</v>
      </c>
      <c r="Z64" s="50">
        <f t="shared" si="212"/>
        <v>12510</v>
      </c>
      <c r="AA64" s="50">
        <f t="shared" si="212"/>
        <v>21105</v>
      </c>
      <c r="AB64" s="50">
        <f t="shared" si="212"/>
        <v>16166</v>
      </c>
      <c r="AC64" s="50">
        <f t="shared" si="212"/>
        <v>24647</v>
      </c>
      <c r="AD64" s="50">
        <f t="shared" si="212"/>
        <v>26161</v>
      </c>
      <c r="AE64" s="50">
        <f t="shared" si="212"/>
        <v>24374</v>
      </c>
      <c r="AF64" s="50">
        <f t="shared" si="212"/>
        <v>20635</v>
      </c>
      <c r="AG64" s="50">
        <f t="shared" si="212"/>
        <v>24890</v>
      </c>
      <c r="AH64" s="50">
        <f t="shared" si="212"/>
        <v>32704</v>
      </c>
      <c r="AI64" s="50">
        <f t="shared" si="212"/>
        <v>28002</v>
      </c>
      <c r="AJ64" s="50">
        <f t="shared" si="212"/>
        <v>15232</v>
      </c>
      <c r="AK64" s="50">
        <f t="shared" ref="AK64:AL64" si="213">AK67+AK69+AK71+AK73+AK75+AK77+AK79+AK81+AK83+AK85+AK87+AK89+AK91+AK93+AK95+AK97+AK99+AK101+AK103+AK105+AK107+AK109</f>
        <v>17497</v>
      </c>
      <c r="AL64" s="50">
        <f t="shared" si="213"/>
        <v>18917</v>
      </c>
      <c r="AM64" s="50">
        <f t="shared" si="212"/>
        <v>10257</v>
      </c>
      <c r="AN64" s="116">
        <f t="shared" ref="AN64" si="214">AN67+AN69+AN71+AN73+AN75+AN77+AN79+AN81+AN83+AN85+AN87+AN89+AN91+AN93+AN95+AN97+AN99+AN101+AN103+AN105+AN107+AN109</f>
        <v>8</v>
      </c>
      <c r="AO64" s="31">
        <f>SUM(D64:AN64)</f>
        <v>489067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M65" si="215">E68+E70+E72+E74+E76+E78+E80+E82+E84+E86+E88+E90+E92+E94+E96+E98+E100+E102+E104+E106+E108+E110</f>
        <v>544930</v>
      </c>
      <c r="F65" s="51">
        <f t="shared" si="215"/>
        <v>586165</v>
      </c>
      <c r="G65" s="51">
        <f t="shared" si="215"/>
        <v>650312</v>
      </c>
      <c r="H65" s="51">
        <f t="shared" si="215"/>
        <v>700583</v>
      </c>
      <c r="I65" s="51">
        <f t="shared" si="215"/>
        <v>803448</v>
      </c>
      <c r="J65" s="51">
        <f t="shared" si="215"/>
        <v>853372</v>
      </c>
      <c r="K65" s="51">
        <f t="shared" si="215"/>
        <v>824075</v>
      </c>
      <c r="L65" s="51">
        <f t="shared" si="215"/>
        <v>712096</v>
      </c>
      <c r="M65" s="51">
        <f t="shared" si="215"/>
        <v>920870</v>
      </c>
      <c r="N65" s="51">
        <f t="shared" si="215"/>
        <v>878476</v>
      </c>
      <c r="O65" s="51">
        <f t="shared" si="215"/>
        <v>892167</v>
      </c>
      <c r="P65" s="51">
        <f t="shared" si="215"/>
        <v>1255311</v>
      </c>
      <c r="Q65" s="51">
        <f t="shared" si="215"/>
        <v>1216779</v>
      </c>
      <c r="R65" s="51">
        <f t="shared" si="215"/>
        <v>1224193</v>
      </c>
      <c r="S65" s="51">
        <f t="shared" si="215"/>
        <v>1810279</v>
      </c>
      <c r="T65" s="51">
        <f t="shared" si="215"/>
        <v>1847376.3</v>
      </c>
      <c r="U65" s="51">
        <f t="shared" si="215"/>
        <v>4226686</v>
      </c>
      <c r="V65" s="51">
        <f t="shared" si="215"/>
        <v>3052723.5500000003</v>
      </c>
      <c r="W65" s="51">
        <f t="shared" si="215"/>
        <v>6637922.7699999996</v>
      </c>
      <c r="X65" s="51">
        <f t="shared" si="215"/>
        <v>1798391.5</v>
      </c>
      <c r="Y65" s="51">
        <f t="shared" si="215"/>
        <v>3291274.65</v>
      </c>
      <c r="Z65" s="51">
        <f t="shared" si="215"/>
        <v>3427542.2399999998</v>
      </c>
      <c r="AA65" s="51">
        <f t="shared" si="215"/>
        <v>5410904.1299999999</v>
      </c>
      <c r="AB65" s="51">
        <f t="shared" si="215"/>
        <v>3776866.3411916373</v>
      </c>
      <c r="AC65" s="51">
        <f t="shared" si="215"/>
        <v>6560714.4566019708</v>
      </c>
      <c r="AD65" s="51">
        <f t="shared" si="215"/>
        <v>6369579.6973410025</v>
      </c>
      <c r="AE65" s="51">
        <f t="shared" si="215"/>
        <v>6944134.5528854486</v>
      </c>
      <c r="AF65" s="51">
        <f t="shared" si="215"/>
        <v>5764394.0082981437</v>
      </c>
      <c r="AG65" s="51">
        <f t="shared" si="215"/>
        <v>7323960.6813047538</v>
      </c>
      <c r="AH65" s="51">
        <f t="shared" si="215"/>
        <v>9781878.7030000016</v>
      </c>
      <c r="AI65" s="51">
        <f t="shared" si="215"/>
        <v>7297181.5014254153</v>
      </c>
      <c r="AJ65" s="51">
        <f t="shared" si="215"/>
        <v>9326599.159</v>
      </c>
      <c r="AK65" s="51">
        <f t="shared" ref="AK65:AL65" si="216">AK68+AK70+AK72+AK74+AK76+AK78+AK80+AK82+AK84+AK86+AK88+AK90+AK92+AK94+AK96+AK98+AK100+AK102+AK104+AK106+AK108+AK110</f>
        <v>9741389.7990000006</v>
      </c>
      <c r="AL65" s="51">
        <f t="shared" si="216"/>
        <v>14265360.8608</v>
      </c>
      <c r="AM65" s="51">
        <f t="shared" si="215"/>
        <v>4440168.2105</v>
      </c>
      <c r="AN65" s="51">
        <f t="shared" ref="AN65" si="217">AN68+AN70+AN72+AN74+AN76+AN78+AN80+AN82+AN84+AN86+AN88+AN90+AN92+AN94+AN96+AN98+AN100+AN102+AN104+AN106+AN108+AN110</f>
        <v>2264</v>
      </c>
      <c r="AO65" s="33">
        <f>SUM(D65:AN65)</f>
        <v>135599659.11134836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2026'!I9</f>
        <v>0</v>
      </c>
      <c r="AO67" s="122">
        <f t="shared" ref="AO67:AO110" si="218">SUM(D67:AN67)</f>
        <v>13061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2026'!I10</f>
        <v>0</v>
      </c>
      <c r="AO68" s="123">
        <f t="shared" si="218"/>
        <v>2039777.54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18</v>
      </c>
      <c r="AN69" s="14">
        <f>'Ingreso de Datos 2026'!I11</f>
        <v>0</v>
      </c>
      <c r="AO69" s="122">
        <f t="shared" si="218"/>
        <v>15978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26100</v>
      </c>
      <c r="AN70" s="15">
        <f>'Ingreso de Datos 2026'!I12</f>
        <v>0</v>
      </c>
      <c r="AO70" s="123">
        <f t="shared" si="218"/>
        <v>1951140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2026'!I13</f>
        <v>0</v>
      </c>
      <c r="AO71" s="122">
        <f t="shared" si="218"/>
        <v>7219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2026'!I14</f>
        <v>0</v>
      </c>
      <c r="AO72" s="123">
        <f t="shared" si="218"/>
        <v>987430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2026'!I15</f>
        <v>0</v>
      </c>
      <c r="AO73" s="122">
        <f t="shared" si="218"/>
        <v>32176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2026'!I16</f>
        <v>0</v>
      </c>
      <c r="AO74" s="123">
        <f t="shared" si="218"/>
        <v>15064929.289999999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v>4732</v>
      </c>
      <c r="AM75" s="14">
        <v>713</v>
      </c>
      <c r="AN75" s="14">
        <f>'Ingreso de Datos 2026'!I17</f>
        <v>0</v>
      </c>
      <c r="AO75" s="122">
        <f t="shared" si="218"/>
        <v>33211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v>7982370.2378000002</v>
      </c>
      <c r="AM76" s="15">
        <v>1214788.4309999999</v>
      </c>
      <c r="AN76" s="15">
        <f>'Ingreso de Datos 2026'!I18</f>
        <v>0</v>
      </c>
      <c r="AO76" s="123">
        <f t="shared" si="218"/>
        <v>38643634.878248371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v>44</v>
      </c>
      <c r="AM77" s="17">
        <v>61</v>
      </c>
      <c r="AN77" s="17">
        <f>'Ingreso de Datos 2026'!I19</f>
        <v>0</v>
      </c>
      <c r="AO77" s="122">
        <f t="shared" si="218"/>
        <v>1092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v>272583.99</v>
      </c>
      <c r="AM78" s="18">
        <v>113844.26600000002</v>
      </c>
      <c r="AN78" s="18">
        <f>'Ingreso de Datos 2026'!I20</f>
        <v>0</v>
      </c>
      <c r="AO78" s="123">
        <f t="shared" si="218"/>
        <v>1512973.1824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2026'!I21</f>
        <v>0</v>
      </c>
      <c r="AO79" s="122">
        <f t="shared" si="218"/>
        <v>35386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2026'!I22</f>
        <v>0</v>
      </c>
      <c r="AO80" s="123">
        <f t="shared" si="218"/>
        <v>4246260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2026'!I23</f>
        <v>0</v>
      </c>
      <c r="AO81" s="122">
        <f t="shared" si="218"/>
        <v>25507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2026'!I24</f>
        <v>0</v>
      </c>
      <c r="AO82" s="123">
        <f t="shared" si="218"/>
        <v>2235690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v>96</v>
      </c>
      <c r="AM83" s="14">
        <v>121</v>
      </c>
      <c r="AN83" s="14">
        <f>'Ingreso de Datos 2026'!I25</f>
        <v>8</v>
      </c>
      <c r="AO83" s="122">
        <f t="shared" si="218"/>
        <v>4615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v>31344</v>
      </c>
      <c r="AM84" s="15">
        <v>37594</v>
      </c>
      <c r="AN84" s="15">
        <f>'Ingreso de Datos 2026'!I26</f>
        <v>2264</v>
      </c>
      <c r="AO84" s="123">
        <f t="shared" si="218"/>
        <v>888810.76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2026'!I27</f>
        <v>0</v>
      </c>
      <c r="AO85" s="122">
        <f t="shared" si="218"/>
        <v>25095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2026'!I28</f>
        <v>0</v>
      </c>
      <c r="AO86" s="123">
        <f t="shared" si="218"/>
        <v>3497617.25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2026'!I29</f>
        <v>0</v>
      </c>
      <c r="AO87" s="122">
        <f t="shared" si="218"/>
        <v>5263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2026'!I30</f>
        <v>0</v>
      </c>
      <c r="AO88" s="123">
        <f t="shared" si="218"/>
        <v>2094340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v>3424</v>
      </c>
      <c r="AM89" s="14">
        <v>1036</v>
      </c>
      <c r="AN89" s="14">
        <f>'Ingreso de Datos 2026'!I31</f>
        <v>0</v>
      </c>
      <c r="AO89" s="122">
        <f t="shared" si="218"/>
        <v>39815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v>2363634</v>
      </c>
      <c r="AM90" s="15">
        <v>493450</v>
      </c>
      <c r="AN90" s="15">
        <f>'Ingreso de Datos 2026'!I32</f>
        <v>0</v>
      </c>
      <c r="AO90" s="123">
        <f t="shared" si="218"/>
        <v>16050020.1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2026'!I33</f>
        <v>0</v>
      </c>
      <c r="AO91" s="122">
        <f t="shared" si="218"/>
        <v>7991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2026'!I34</f>
        <v>0</v>
      </c>
      <c r="AO92" s="123">
        <f t="shared" si="218"/>
        <v>3324256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v>3312</v>
      </c>
      <c r="AM93" s="14">
        <v>2062</v>
      </c>
      <c r="AN93" s="14">
        <f>'Ingreso de Datos 2026'!I35</f>
        <v>0</v>
      </c>
      <c r="AO93" s="122">
        <f t="shared" si="218"/>
        <v>43251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v>2017008</v>
      </c>
      <c r="AM94" s="15">
        <v>1255758</v>
      </c>
      <c r="AN94" s="15">
        <f>'Ingreso de Datos 2026'!I36</f>
        <v>0</v>
      </c>
      <c r="AO94" s="123">
        <f t="shared" si="218"/>
        <v>22022709.800000001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v>495</v>
      </c>
      <c r="AM95" s="14">
        <v>0</v>
      </c>
      <c r="AN95" s="14">
        <f>'Ingreso de Datos 2026'!I37</f>
        <v>0</v>
      </c>
      <c r="AO95" s="122">
        <f t="shared" si="218"/>
        <v>128836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v>38335.5</v>
      </c>
      <c r="AM96" s="15">
        <v>0</v>
      </c>
      <c r="AN96" s="15">
        <f>'Ingreso de Datos 2026'!I38</f>
        <v>0</v>
      </c>
      <c r="AO96" s="123">
        <f t="shared" si="218"/>
        <v>9435225.7336999997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2026'!I39</f>
        <v>0</v>
      </c>
      <c r="AO97" s="122">
        <f t="shared" si="218"/>
        <v>6526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2026'!I40</f>
        <v>0</v>
      </c>
      <c r="AO98" s="123">
        <f t="shared" si="218"/>
        <v>391560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2026'!I41</f>
        <v>0</v>
      </c>
      <c r="AO99" s="122">
        <f t="shared" si="218"/>
        <v>0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2026'!I42</f>
        <v>0</v>
      </c>
      <c r="AO100" s="123">
        <f t="shared" si="218"/>
        <v>0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2026'!I43</f>
        <v>0</v>
      </c>
      <c r="AO101" s="122">
        <f t="shared" si="218"/>
        <v>99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2026'!I44</f>
        <v>0</v>
      </c>
      <c r="AO102" s="123">
        <f t="shared" si="218"/>
        <v>5945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v>4172</v>
      </c>
      <c r="AM103" s="14">
        <v>3378</v>
      </c>
      <c r="AN103" s="14">
        <f>'Ingreso de Datos 2026'!I45</f>
        <v>0</v>
      </c>
      <c r="AO103" s="125">
        <f t="shared" si="218"/>
        <v>31164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v>1010124.443</v>
      </c>
      <c r="AM104" s="15">
        <v>770111.51349999988</v>
      </c>
      <c r="AN104" s="15">
        <f>'Ingreso de Datos 2026'!I46</f>
        <v>0</v>
      </c>
      <c r="AO104" s="126">
        <f t="shared" si="218"/>
        <v>6633879.8650000002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6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v>312</v>
      </c>
      <c r="AM105" s="59">
        <v>0</v>
      </c>
      <c r="AN105" s="59">
        <f>'Ingreso de Datos 2026'!I47</f>
        <v>0</v>
      </c>
      <c r="AO105" s="125">
        <f t="shared" si="218"/>
        <v>1419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7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v>98973.69</v>
      </c>
      <c r="AM106" s="60">
        <v>4000</v>
      </c>
      <c r="AN106" s="60">
        <f>'Ingreso de Datos 2026'!I48</f>
        <v>0</v>
      </c>
      <c r="AO106" s="126">
        <f t="shared" si="218"/>
        <v>403006.50199999998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3256</v>
      </c>
      <c r="AL107" s="17">
        <v>2330</v>
      </c>
      <c r="AM107" s="17">
        <v>2868</v>
      </c>
      <c r="AN107" s="17">
        <f>'Ingreso de Datos 2026'!I49</f>
        <v>0</v>
      </c>
      <c r="AO107" s="122">
        <f t="shared" si="218"/>
        <v>21107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720909</v>
      </c>
      <c r="AL108" s="18">
        <v>450987</v>
      </c>
      <c r="AM108" s="18">
        <v>524522</v>
      </c>
      <c r="AN108" s="18">
        <f>'Ingreso de Datos 2026'!I50</f>
        <v>0</v>
      </c>
      <c r="AO108" s="123">
        <f t="shared" si="218"/>
        <v>3966132.61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2026'!I51</f>
        <v>0</v>
      </c>
      <c r="AO109" s="122">
        <f t="shared" si="218"/>
        <v>10256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2026'!I52</f>
        <v>0</v>
      </c>
      <c r="AO110" s="123">
        <f t="shared" si="218"/>
        <v>204320.6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8775</v>
      </c>
      <c r="Y119" s="50">
        <f t="shared" si="219"/>
        <v>4909</v>
      </c>
      <c r="Z119" s="50">
        <f t="shared" si="219"/>
        <v>893</v>
      </c>
      <c r="AA119" s="50">
        <f t="shared" si="219"/>
        <v>0</v>
      </c>
      <c r="AB119" s="50">
        <f t="shared" si="219"/>
        <v>1462</v>
      </c>
      <c r="AC119" s="50">
        <f t="shared" si="219"/>
        <v>1926</v>
      </c>
      <c r="AD119" s="50">
        <f t="shared" si="219"/>
        <v>494</v>
      </c>
      <c r="AE119" s="50">
        <f t="shared" si="219"/>
        <v>184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18643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1336730</v>
      </c>
      <c r="Y120" s="51">
        <f t="shared" si="222"/>
        <v>1458142</v>
      </c>
      <c r="Z120" s="51">
        <f t="shared" si="222"/>
        <v>467625.55</v>
      </c>
      <c r="AA120" s="51">
        <f t="shared" si="222"/>
        <v>0</v>
      </c>
      <c r="AB120" s="51">
        <f t="shared" si="222"/>
        <v>1265919.4779999999</v>
      </c>
      <c r="AC120" s="51">
        <f t="shared" si="222"/>
        <v>1800532.15</v>
      </c>
      <c r="AD120" s="51">
        <f t="shared" si="222"/>
        <v>619499.24725811556</v>
      </c>
      <c r="AE120" s="51">
        <f t="shared" si="222"/>
        <v>171240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7119688.4252581149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2026'!I67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2026'!I68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2026'!I69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2026'!I70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2026'!I71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2026'!I72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2026'!I73</f>
        <v>0</v>
      </c>
      <c r="AO128" s="122">
        <f t="shared" si="225"/>
        <v>3875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2026'!I74</f>
        <v>0</v>
      </c>
      <c r="AO129" s="123">
        <f t="shared" si="225"/>
        <v>2181374.7199999997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2026'!I75</f>
        <v>0</v>
      </c>
      <c r="AO130" s="122">
        <f t="shared" si="225"/>
        <v>2038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2026'!I76</f>
        <v>0</v>
      </c>
      <c r="AO131" s="123">
        <f t="shared" si="225"/>
        <v>2213349.0972581152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2026'!I77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2026'!I78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2026'!I79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2026'!I80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2026'!I81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2026'!I82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2026'!I83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2026'!I84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2026'!I85</f>
        <v>0</v>
      </c>
      <c r="AO140" s="122">
        <f t="shared" si="225"/>
        <v>693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2026'!I86</f>
        <v>0</v>
      </c>
      <c r="AO141" s="123">
        <f t="shared" si="225"/>
        <v>220405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2026'!I87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2026'!I88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2026'!I89</f>
        <v>0</v>
      </c>
      <c r="AO144" s="122">
        <f t="shared" si="225"/>
        <v>2132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2026'!I90</f>
        <v>0</v>
      </c>
      <c r="AO145" s="123">
        <f t="shared" si="225"/>
        <v>1720840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2026'!I91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2026'!I92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2026'!I93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2026'!I94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2026'!I95</f>
        <v>0</v>
      </c>
      <c r="AO150" s="122">
        <f t="shared" si="225"/>
        <v>9905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2026'!I96</f>
        <v>0</v>
      </c>
      <c r="AO151" s="123">
        <f t="shared" si="225"/>
        <v>783719.60800000001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2026'!I97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2026'!I98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2026'!I99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2026'!I100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2026'!I101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2026'!I102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2026'!I103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2026'!I104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2026'!I105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2026'!I106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2026'!I107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2026'!I108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2026'!I109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2026'!I110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M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:AL9" si="2">AK12+AK14+AK16+AK18+AK20+AK22+AK24+AK26+AK28+AK30+AK32+AK34+AK36+AK38+AK40+AK42+AK44+AK46+AK48+AK50+AK52+AK54</f>
        <v>48226</v>
      </c>
      <c r="AL9" s="50">
        <f t="shared" si="2"/>
        <v>53326</v>
      </c>
      <c r="AM9" s="50">
        <f t="shared" si="1"/>
        <v>17650</v>
      </c>
      <c r="AN9" s="116">
        <f t="shared" ref="AN9" si="3">AN12+AN14+AN16+AN18+AN20+AN22+AN24+AN26+AN28+AN30+AN32+AN34+AN36+AN38+AN40+AN42+AN44+AN46+AN48+AN50+AN52+AN54</f>
        <v>82</v>
      </c>
      <c r="AO9" s="31">
        <f>SUM(D9:AN9)</f>
        <v>1570821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2866360</v>
      </c>
      <c r="E10" s="51">
        <f t="shared" si="4"/>
        <v>2490400</v>
      </c>
      <c r="F10" s="51">
        <f t="shared" si="4"/>
        <v>2941290</v>
      </c>
      <c r="G10" s="51">
        <f t="shared" si="4"/>
        <v>2653126</v>
      </c>
      <c r="H10" s="51">
        <f t="shared" si="4"/>
        <v>3144283</v>
      </c>
      <c r="I10" s="51">
        <f t="shared" si="4"/>
        <v>3503668</v>
      </c>
      <c r="J10" s="51">
        <f t="shared" si="4"/>
        <v>3035459</v>
      </c>
      <c r="K10" s="51">
        <f t="shared" si="4"/>
        <v>2699243</v>
      </c>
      <c r="L10" s="51">
        <f t="shared" si="4"/>
        <v>2709774</v>
      </c>
      <c r="M10" s="51">
        <f t="shared" si="4"/>
        <v>2709627</v>
      </c>
      <c r="N10" s="51">
        <f t="shared" si="4"/>
        <v>2777783</v>
      </c>
      <c r="O10" s="51">
        <f t="shared" si="4"/>
        <v>2498773</v>
      </c>
      <c r="P10" s="51">
        <f t="shared" si="4"/>
        <v>2912504</v>
      </c>
      <c r="Q10" s="51">
        <f t="shared" si="4"/>
        <v>4120200</v>
      </c>
      <c r="R10" s="51">
        <f t="shared" si="4"/>
        <v>3396105</v>
      </c>
      <c r="S10" s="51">
        <f t="shared" si="4"/>
        <v>5075659.88</v>
      </c>
      <c r="T10" s="51">
        <f t="shared" si="4"/>
        <v>4919823</v>
      </c>
      <c r="U10" s="51">
        <f t="shared" si="4"/>
        <v>12325342</v>
      </c>
      <c r="V10" s="51">
        <f t="shared" si="4"/>
        <v>11310963.409</v>
      </c>
      <c r="W10" s="51">
        <f t="shared" si="4"/>
        <v>20637425.399999999</v>
      </c>
      <c r="X10" s="51">
        <f t="shared" si="4"/>
        <v>12090767</v>
      </c>
      <c r="Y10" s="51">
        <f t="shared" si="4"/>
        <v>12170006.969999999</v>
      </c>
      <c r="Z10" s="51">
        <f t="shared" si="4"/>
        <v>13750728.229999999</v>
      </c>
      <c r="AA10" s="51">
        <f t="shared" si="4"/>
        <v>16672053.370000001</v>
      </c>
      <c r="AB10" s="51">
        <f t="shared" si="4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M10" si="5">AD13+AD15+AD17+AD19+AD21+AD23+AD25+AD27+AD29+AD31+AD33+AD35+AD37+AD39+AD41+AD43+AD45+AD47+AD49+AD51+AD53+AD55</f>
        <v>15588575.780826522</v>
      </c>
      <c r="AE10" s="51">
        <f t="shared" si="5"/>
        <v>16477313.421055658</v>
      </c>
      <c r="AF10" s="51">
        <f t="shared" si="5"/>
        <v>14586793.697379453</v>
      </c>
      <c r="AG10" s="51">
        <f t="shared" si="5"/>
        <v>14673783.229492735</v>
      </c>
      <c r="AH10" s="51">
        <f t="shared" si="5"/>
        <v>17089287.721590433</v>
      </c>
      <c r="AI10" s="51">
        <f t="shared" si="5"/>
        <v>25902990.685088545</v>
      </c>
      <c r="AJ10" s="51">
        <f t="shared" si="5"/>
        <v>32639828.419</v>
      </c>
      <c r="AK10" s="51">
        <f t="shared" ref="AK10:AL10" si="6">AK13+AK15+AK17+AK19+AK21+AK23+AK25+AK27+AK29+AK31+AK33+AK35+AK37+AK39+AK41+AK43+AK45+AK47+AK49+AK51+AK53+AK55</f>
        <v>28176031.691599999</v>
      </c>
      <c r="AL10" s="51">
        <f t="shared" si="6"/>
        <v>31529044.879999995</v>
      </c>
      <c r="AM10" s="51">
        <f t="shared" si="5"/>
        <v>9942501.5485999994</v>
      </c>
      <c r="AN10" s="51">
        <f t="shared" ref="AN10" si="7">AN13+AN15+AN17+AN19+AN21+AN23+AN25+AN27+AN29+AN31+AN33+AN35+AN37+AN39+AN41+AN43+AN45+AN47+AN49+AN51+AN53+AN55</f>
        <v>23083</v>
      </c>
      <c r="AO10" s="33">
        <f>SUM(D10:AN10)</f>
        <v>387388272.31321967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651</v>
      </c>
      <c r="E12" s="59">
        <f t="shared" si="8"/>
        <v>529</v>
      </c>
      <c r="F12" s="59">
        <f t="shared" si="8"/>
        <v>535</v>
      </c>
      <c r="G12" s="59">
        <f t="shared" si="8"/>
        <v>500</v>
      </c>
      <c r="H12" s="59">
        <f t="shared" si="8"/>
        <v>510</v>
      </c>
      <c r="I12" s="59">
        <f t="shared" si="8"/>
        <v>557</v>
      </c>
      <c r="J12" s="59">
        <f t="shared" si="8"/>
        <v>814</v>
      </c>
      <c r="K12" s="59">
        <f t="shared" si="8"/>
        <v>2032</v>
      </c>
      <c r="L12" s="59">
        <f t="shared" si="8"/>
        <v>1808</v>
      </c>
      <c r="M12" s="59">
        <f t="shared" si="8"/>
        <v>1424</v>
      </c>
      <c r="N12" s="59">
        <f t="shared" si="8"/>
        <v>1937</v>
      </c>
      <c r="O12" s="59">
        <f t="shared" si="8"/>
        <v>2199</v>
      </c>
      <c r="P12" s="59">
        <f t="shared" si="8"/>
        <v>1177</v>
      </c>
      <c r="Q12" s="59">
        <f t="shared" si="8"/>
        <v>2079</v>
      </c>
      <c r="R12" s="59">
        <f t="shared" si="8"/>
        <v>447</v>
      </c>
      <c r="S12" s="59">
        <f t="shared" si="8"/>
        <v>866</v>
      </c>
      <c r="T12" s="59">
        <f t="shared" si="8"/>
        <v>688</v>
      </c>
      <c r="U12" s="59">
        <f t="shared" si="8"/>
        <v>140</v>
      </c>
      <c r="V12" s="59">
        <f t="shared" si="8"/>
        <v>135</v>
      </c>
      <c r="W12" s="59">
        <f t="shared" si="8"/>
        <v>93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19121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72010</v>
      </c>
      <c r="E13" s="60">
        <f t="shared" si="14"/>
        <v>58350</v>
      </c>
      <c r="F13" s="60">
        <f t="shared" si="14"/>
        <v>59110</v>
      </c>
      <c r="G13" s="60">
        <f t="shared" si="14"/>
        <v>55540</v>
      </c>
      <c r="H13" s="60">
        <f t="shared" si="14"/>
        <v>56180</v>
      </c>
      <c r="I13" s="60">
        <f t="shared" si="14"/>
        <v>71000</v>
      </c>
      <c r="J13" s="60">
        <f t="shared" si="14"/>
        <v>127510</v>
      </c>
      <c r="K13" s="60">
        <f t="shared" si="14"/>
        <v>343490</v>
      </c>
      <c r="L13" s="60">
        <f t="shared" si="14"/>
        <v>330350</v>
      </c>
      <c r="M13" s="60">
        <f t="shared" si="14"/>
        <v>267640</v>
      </c>
      <c r="N13" s="60">
        <f t="shared" si="14"/>
        <v>372090</v>
      </c>
      <c r="O13" s="60">
        <f t="shared" si="14"/>
        <v>430180</v>
      </c>
      <c r="P13" s="60">
        <f t="shared" si="14"/>
        <v>215730</v>
      </c>
      <c r="Q13" s="60">
        <f t="shared" si="14"/>
        <v>407250</v>
      </c>
      <c r="R13" s="60">
        <f t="shared" si="14"/>
        <v>79690</v>
      </c>
      <c r="S13" s="60">
        <f t="shared" si="14"/>
        <v>165230</v>
      </c>
      <c r="T13" s="60">
        <f t="shared" si="14"/>
        <v>120450</v>
      </c>
      <c r="U13" s="60">
        <f t="shared" si="14"/>
        <v>34069</v>
      </c>
      <c r="V13" s="60">
        <f t="shared" si="14"/>
        <v>50182</v>
      </c>
      <c r="W13" s="60">
        <f t="shared" si="14"/>
        <v>35609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3351660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0</v>
      </c>
      <c r="F14" s="59">
        <f t="shared" si="19"/>
        <v>3238</v>
      </c>
      <c r="G14" s="59">
        <f t="shared" si="19"/>
        <v>1090</v>
      </c>
      <c r="H14" s="59">
        <f t="shared" si="19"/>
        <v>4068</v>
      </c>
      <c r="I14" s="59">
        <f t="shared" si="19"/>
        <v>1490</v>
      </c>
      <c r="J14" s="59">
        <f t="shared" si="19"/>
        <v>3263</v>
      </c>
      <c r="K14" s="59">
        <f t="shared" si="19"/>
        <v>1233</v>
      </c>
      <c r="L14" s="59">
        <f t="shared" si="19"/>
        <v>1531</v>
      </c>
      <c r="M14" s="59">
        <f t="shared" si="19"/>
        <v>1175</v>
      </c>
      <c r="N14" s="59">
        <f t="shared" si="19"/>
        <v>1282</v>
      </c>
      <c r="O14" s="59">
        <f t="shared" si="19"/>
        <v>1250</v>
      </c>
      <c r="P14" s="59">
        <f t="shared" si="19"/>
        <v>1164</v>
      </c>
      <c r="Q14" s="59">
        <f t="shared" si="19"/>
        <v>1147</v>
      </c>
      <c r="R14" s="59">
        <f t="shared" si="19"/>
        <v>585</v>
      </c>
      <c r="S14" s="59">
        <f t="shared" si="19"/>
        <v>0</v>
      </c>
      <c r="T14" s="59">
        <f t="shared" si="19"/>
        <v>223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40</v>
      </c>
      <c r="AN14" s="14">
        <f t="shared" ref="AN14" si="23">AN69+AN124</f>
        <v>0</v>
      </c>
      <c r="AO14" s="122">
        <f t="shared" si="13"/>
        <v>22779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0</v>
      </c>
      <c r="F15" s="60">
        <f t="shared" si="24"/>
        <v>173510</v>
      </c>
      <c r="G15" s="60">
        <f t="shared" si="24"/>
        <v>122346</v>
      </c>
      <c r="H15" s="60">
        <f t="shared" si="24"/>
        <v>365383</v>
      </c>
      <c r="I15" s="60">
        <f t="shared" si="24"/>
        <v>155358</v>
      </c>
      <c r="J15" s="60">
        <f t="shared" si="24"/>
        <v>317129</v>
      </c>
      <c r="K15" s="60">
        <f t="shared" si="24"/>
        <v>142863</v>
      </c>
      <c r="L15" s="60">
        <f t="shared" si="24"/>
        <v>170104</v>
      </c>
      <c r="M15" s="60">
        <f t="shared" si="24"/>
        <v>107997</v>
      </c>
      <c r="N15" s="60">
        <f t="shared" si="24"/>
        <v>164533</v>
      </c>
      <c r="O15" s="60">
        <f t="shared" si="24"/>
        <v>138839</v>
      </c>
      <c r="P15" s="60">
        <f t="shared" si="24"/>
        <v>148075</v>
      </c>
      <c r="Q15" s="60">
        <f t="shared" si="24"/>
        <v>123582</v>
      </c>
      <c r="R15" s="60">
        <f t="shared" si="24"/>
        <v>78311</v>
      </c>
      <c r="S15" s="60">
        <f t="shared" si="24"/>
        <v>0</v>
      </c>
      <c r="T15" s="60">
        <f t="shared" si="24"/>
        <v>23221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58000</v>
      </c>
      <c r="AN15" s="15">
        <f t="shared" ref="AN15" si="28">AN70+AN125</f>
        <v>0</v>
      </c>
      <c r="AO15" s="123">
        <f t="shared" si="13"/>
        <v>2289251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3350</v>
      </c>
      <c r="J16" s="59">
        <f t="shared" si="29"/>
        <v>3385</v>
      </c>
      <c r="K16" s="59">
        <f t="shared" si="29"/>
        <v>3521</v>
      </c>
      <c r="L16" s="59">
        <f t="shared" si="29"/>
        <v>1765</v>
      </c>
      <c r="M16" s="59">
        <f t="shared" si="29"/>
        <v>1431</v>
      </c>
      <c r="N16" s="59">
        <f t="shared" si="29"/>
        <v>3214</v>
      </c>
      <c r="O16" s="59">
        <f t="shared" si="29"/>
        <v>3487</v>
      </c>
      <c r="P16" s="59">
        <f t="shared" si="29"/>
        <v>6564</v>
      </c>
      <c r="Q16" s="59">
        <f t="shared" si="29"/>
        <v>8597</v>
      </c>
      <c r="R16" s="59">
        <f t="shared" si="29"/>
        <v>1367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36681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469000</v>
      </c>
      <c r="J17" s="60">
        <f t="shared" si="34"/>
        <v>473900</v>
      </c>
      <c r="K17" s="60">
        <f t="shared" si="34"/>
        <v>492940</v>
      </c>
      <c r="L17" s="60">
        <f t="shared" si="34"/>
        <v>247100</v>
      </c>
      <c r="M17" s="60">
        <f t="shared" si="34"/>
        <v>200340</v>
      </c>
      <c r="N17" s="60">
        <f t="shared" si="34"/>
        <v>449960</v>
      </c>
      <c r="O17" s="60">
        <f t="shared" si="34"/>
        <v>488040</v>
      </c>
      <c r="P17" s="60">
        <f t="shared" si="34"/>
        <v>787680</v>
      </c>
      <c r="Q17" s="60">
        <f t="shared" si="34"/>
        <v>1031640</v>
      </c>
      <c r="R17" s="60">
        <f t="shared" si="34"/>
        <v>164040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4804640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151</v>
      </c>
      <c r="P18" s="59">
        <f t="shared" si="39"/>
        <v>535</v>
      </c>
      <c r="Q18" s="59">
        <f t="shared" si="39"/>
        <v>4951</v>
      </c>
      <c r="R18" s="59">
        <f t="shared" si="39"/>
        <v>5720</v>
      </c>
      <c r="S18" s="59">
        <f t="shared" si="39"/>
        <v>9093</v>
      </c>
      <c r="T18" s="59">
        <f t="shared" si="39"/>
        <v>5750</v>
      </c>
      <c r="U18" s="59">
        <f t="shared" si="39"/>
        <v>17752</v>
      </c>
      <c r="V18" s="59">
        <f t="shared" si="39"/>
        <v>15811</v>
      </c>
      <c r="W18" s="59">
        <f t="shared" si="39"/>
        <v>21581</v>
      </c>
      <c r="X18" s="14">
        <f t="shared" si="39"/>
        <v>14898</v>
      </c>
      <c r="Y18" s="14">
        <f t="shared" si="39"/>
        <v>11816</v>
      </c>
      <c r="Z18" s="14">
        <f t="shared" si="39"/>
        <v>547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108605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41194</v>
      </c>
      <c r="P19" s="60">
        <f t="shared" si="44"/>
        <v>143149</v>
      </c>
      <c r="Q19" s="60">
        <f t="shared" si="44"/>
        <v>1442198</v>
      </c>
      <c r="R19" s="60">
        <f t="shared" si="44"/>
        <v>1625516</v>
      </c>
      <c r="S19" s="60">
        <f t="shared" si="44"/>
        <v>2628705</v>
      </c>
      <c r="T19" s="60">
        <f t="shared" si="44"/>
        <v>1901902</v>
      </c>
      <c r="U19" s="60">
        <f t="shared" si="44"/>
        <v>7520361</v>
      </c>
      <c r="V19" s="60">
        <f t="shared" si="44"/>
        <v>7569481.409</v>
      </c>
      <c r="W19" s="60">
        <f t="shared" si="44"/>
        <v>11904308</v>
      </c>
      <c r="X19" s="15">
        <f t="shared" si="44"/>
        <v>8463294</v>
      </c>
      <c r="Y19" s="15">
        <f t="shared" si="44"/>
        <v>7009891.9699999997</v>
      </c>
      <c r="Z19" s="15">
        <f t="shared" si="44"/>
        <v>384971.79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50634972.169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11865</v>
      </c>
      <c r="AA20" s="14">
        <f t="shared" si="49"/>
        <v>13387</v>
      </c>
      <c r="AB20" s="14">
        <f t="shared" si="49"/>
        <v>5925</v>
      </c>
      <c r="AC20" s="14">
        <f t="shared" si="49"/>
        <v>4834</v>
      </c>
      <c r="AD20" s="14">
        <f t="shared" si="49"/>
        <v>4591</v>
      </c>
      <c r="AE20" s="14">
        <f t="shared" si="49"/>
        <v>6696</v>
      </c>
      <c r="AF20" s="14">
        <f t="shared" si="49"/>
        <v>5671</v>
      </c>
      <c r="AG20" s="14">
        <f t="shared" ref="AG20:AH20" si="50">AG75+AG130</f>
        <v>4010</v>
      </c>
      <c r="AH20" s="14">
        <f t="shared" si="50"/>
        <v>4043</v>
      </c>
      <c r="AI20" s="14">
        <f t="shared" ref="AI20:AJ25" si="51">AI75+AI130</f>
        <v>10499</v>
      </c>
      <c r="AJ20" s="14">
        <f t="shared" si="51"/>
        <v>11484</v>
      </c>
      <c r="AK20" s="14">
        <f t="shared" ref="AK20:AL20" si="52">AK75+AK130</f>
        <v>10947</v>
      </c>
      <c r="AL20" s="14">
        <f t="shared" si="52"/>
        <v>9908</v>
      </c>
      <c r="AM20" s="14">
        <f t="shared" si="49"/>
        <v>2077</v>
      </c>
      <c r="AN20" s="14">
        <f t="shared" ref="AN20" si="53">AN75+AN130</f>
        <v>0</v>
      </c>
      <c r="AO20" s="122">
        <f t="shared" si="13"/>
        <v>105937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7043583.4900000002</v>
      </c>
      <c r="AA21" s="15">
        <f t="shared" si="54"/>
        <v>8850947</v>
      </c>
      <c r="AB21" s="15">
        <f t="shared" si="54"/>
        <v>4228887.6396023436</v>
      </c>
      <c r="AC21" s="15">
        <f t="shared" si="54"/>
        <v>4333390.799984009</v>
      </c>
      <c r="AD21" s="15">
        <f t="shared" si="54"/>
        <v>4161624.4308265215</v>
      </c>
      <c r="AE21" s="15">
        <f t="shared" si="54"/>
        <v>5986951.7210556585</v>
      </c>
      <c r="AF21" s="15">
        <f t="shared" si="54"/>
        <v>4935469.4623794537</v>
      </c>
      <c r="AG21" s="15">
        <f t="shared" ref="AG21:AH21" si="55">AG76+AG131</f>
        <v>4304821.5894927345</v>
      </c>
      <c r="AH21" s="15">
        <f t="shared" si="55"/>
        <v>4236910.5115904361</v>
      </c>
      <c r="AI21" s="15">
        <f t="shared" si="51"/>
        <v>12187154.760488547</v>
      </c>
      <c r="AJ21" s="15">
        <f t="shared" si="51"/>
        <v>17373754.239</v>
      </c>
      <c r="AK21" s="15">
        <f t="shared" ref="AK21:AL21" si="56">AK76+AK131</f>
        <v>18003801.768599998</v>
      </c>
      <c r="AL21" s="15">
        <f t="shared" si="56"/>
        <v>17232337.749999996</v>
      </c>
      <c r="AM21" s="15">
        <f t="shared" ref="AM21:AN25" si="57">AM76+AM131</f>
        <v>4492248.16</v>
      </c>
      <c r="AN21" s="15">
        <f t="shared" si="57"/>
        <v>0</v>
      </c>
      <c r="AO21" s="123">
        <f t="shared" si="13"/>
        <v>117371883.3230197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7</v>
      </c>
      <c r="AE22" s="14">
        <f t="shared" si="58"/>
        <v>148</v>
      </c>
      <c r="AF22" s="14">
        <f t="shared" si="58"/>
        <v>257</v>
      </c>
      <c r="AG22" s="14">
        <f t="shared" si="58"/>
        <v>27</v>
      </c>
      <c r="AH22" s="14">
        <f t="shared" si="58"/>
        <v>9</v>
      </c>
      <c r="AI22" s="14">
        <f t="shared" si="51"/>
        <v>7</v>
      </c>
      <c r="AJ22" s="14">
        <f t="shared" si="51"/>
        <v>34</v>
      </c>
      <c r="AK22" s="14">
        <f t="shared" ref="AK22:AL22" si="59">AK77+AK132</f>
        <v>40</v>
      </c>
      <c r="AL22" s="14">
        <f t="shared" si="59"/>
        <v>51</v>
      </c>
      <c r="AM22" s="14">
        <f t="shared" si="57"/>
        <v>9</v>
      </c>
      <c r="AN22" s="14">
        <f t="shared" si="57"/>
        <v>0</v>
      </c>
      <c r="AO22" s="122">
        <f t="shared" si="13"/>
        <v>589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9490.2800000000007</v>
      </c>
      <c r="AE23" s="15">
        <f t="shared" si="60"/>
        <v>162098.21000000002</v>
      </c>
      <c r="AF23" s="15">
        <f t="shared" si="60"/>
        <v>192839.595</v>
      </c>
      <c r="AG23" s="15">
        <f t="shared" si="60"/>
        <v>20115.809999999998</v>
      </c>
      <c r="AH23" s="15">
        <f t="shared" si="60"/>
        <v>28101.93</v>
      </c>
      <c r="AI23" s="15">
        <f t="shared" si="51"/>
        <v>25238.84</v>
      </c>
      <c r="AJ23" s="15">
        <f t="shared" si="51"/>
        <v>80936.824999999997</v>
      </c>
      <c r="AK23" s="15">
        <f t="shared" ref="AK23:AL23" si="61">AK78+AK133</f>
        <v>80294.22</v>
      </c>
      <c r="AL23" s="15">
        <f t="shared" si="61"/>
        <v>72533.62000000001</v>
      </c>
      <c r="AM23" s="15">
        <f t="shared" si="57"/>
        <v>50658.290000000008</v>
      </c>
      <c r="AN23" s="15">
        <f t="shared" si="57"/>
        <v>0</v>
      </c>
      <c r="AO23" s="123">
        <f t="shared" si="13"/>
        <v>722307.62000000011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16774</v>
      </c>
      <c r="E24" s="59">
        <f t="shared" si="62"/>
        <v>14802</v>
      </c>
      <c r="F24" s="59">
        <f t="shared" si="62"/>
        <v>16418</v>
      </c>
      <c r="G24" s="59">
        <f t="shared" si="62"/>
        <v>15846</v>
      </c>
      <c r="H24" s="59">
        <f t="shared" si="62"/>
        <v>15363</v>
      </c>
      <c r="I24" s="59">
        <f t="shared" si="62"/>
        <v>16436</v>
      </c>
      <c r="J24" s="59">
        <f t="shared" si="62"/>
        <v>13908</v>
      </c>
      <c r="K24" s="59">
        <f t="shared" si="62"/>
        <v>11296</v>
      </c>
      <c r="L24" s="59">
        <f t="shared" si="62"/>
        <v>12357</v>
      </c>
      <c r="M24" s="59">
        <f t="shared" si="62"/>
        <v>11529</v>
      </c>
      <c r="N24" s="59">
        <f t="shared" si="62"/>
        <v>10785</v>
      </c>
      <c r="O24" s="59">
        <f t="shared" si="62"/>
        <v>7343</v>
      </c>
      <c r="P24" s="59">
        <f t="shared" si="62"/>
        <v>6387</v>
      </c>
      <c r="Q24" s="59">
        <f t="shared" si="62"/>
        <v>4165</v>
      </c>
      <c r="R24" s="59">
        <f t="shared" si="62"/>
        <v>8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173417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2288110</v>
      </c>
      <c r="E25" s="60">
        <f t="shared" si="64"/>
        <v>1952050</v>
      </c>
      <c r="F25" s="60">
        <f t="shared" si="64"/>
        <v>2144110</v>
      </c>
      <c r="G25" s="60">
        <f t="shared" si="64"/>
        <v>2052120</v>
      </c>
      <c r="H25" s="60">
        <f t="shared" si="64"/>
        <v>1954300</v>
      </c>
      <c r="I25" s="60">
        <f t="shared" si="64"/>
        <v>2087230</v>
      </c>
      <c r="J25" s="60">
        <f t="shared" si="64"/>
        <v>1656840</v>
      </c>
      <c r="K25" s="60">
        <f t="shared" si="64"/>
        <v>1419770</v>
      </c>
      <c r="L25" s="60">
        <f t="shared" si="64"/>
        <v>1544770</v>
      </c>
      <c r="M25" s="60">
        <f t="shared" si="64"/>
        <v>1398990</v>
      </c>
      <c r="N25" s="60">
        <f t="shared" si="64"/>
        <v>1299580</v>
      </c>
      <c r="O25" s="60">
        <f t="shared" si="64"/>
        <v>935250</v>
      </c>
      <c r="P25" s="60">
        <f t="shared" si="64"/>
        <v>774140</v>
      </c>
      <c r="Q25" s="60">
        <f t="shared" si="64"/>
        <v>569710</v>
      </c>
      <c r="R25" s="60">
        <f t="shared" si="64"/>
        <v>1600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22078570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6328</v>
      </c>
      <c r="E26" s="59">
        <f t="shared" si="66"/>
        <v>6000</v>
      </c>
      <c r="F26" s="59">
        <f t="shared" si="66"/>
        <v>7057</v>
      </c>
      <c r="G26" s="59">
        <f t="shared" si="66"/>
        <v>5289</v>
      </c>
      <c r="H26" s="59">
        <f t="shared" si="66"/>
        <v>8538</v>
      </c>
      <c r="I26" s="59">
        <f t="shared" si="66"/>
        <v>8012</v>
      </c>
      <c r="J26" s="59">
        <f t="shared" si="66"/>
        <v>5112</v>
      </c>
      <c r="K26" s="59">
        <f t="shared" si="66"/>
        <v>3239</v>
      </c>
      <c r="L26" s="59">
        <f t="shared" si="66"/>
        <v>4204</v>
      </c>
      <c r="M26" s="59">
        <f t="shared" si="66"/>
        <v>7244</v>
      </c>
      <c r="N26" s="59">
        <f t="shared" si="66"/>
        <v>4297</v>
      </c>
      <c r="O26" s="59">
        <f t="shared" si="66"/>
        <v>3933</v>
      </c>
      <c r="P26" s="59">
        <f t="shared" si="66"/>
        <v>7876</v>
      </c>
      <c r="Q26" s="59">
        <f t="shared" si="66"/>
        <v>4057</v>
      </c>
      <c r="R26" s="59">
        <f t="shared" si="66"/>
        <v>316</v>
      </c>
      <c r="S26" s="59">
        <f t="shared" si="66"/>
        <v>0</v>
      </c>
      <c r="T26" s="59">
        <f t="shared" si="66"/>
        <v>0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81502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506240</v>
      </c>
      <c r="E27" s="60">
        <f t="shared" si="71"/>
        <v>480000</v>
      </c>
      <c r="F27" s="60">
        <f t="shared" si="71"/>
        <v>564560</v>
      </c>
      <c r="G27" s="60">
        <f t="shared" si="71"/>
        <v>423120</v>
      </c>
      <c r="H27" s="60">
        <f t="shared" si="71"/>
        <v>768420</v>
      </c>
      <c r="I27" s="60">
        <f t="shared" si="71"/>
        <v>721080</v>
      </c>
      <c r="J27" s="60">
        <f t="shared" si="71"/>
        <v>460080</v>
      </c>
      <c r="K27" s="60">
        <f t="shared" si="71"/>
        <v>291510</v>
      </c>
      <c r="L27" s="60">
        <f t="shared" si="71"/>
        <v>382430</v>
      </c>
      <c r="M27" s="60">
        <f t="shared" si="71"/>
        <v>651040</v>
      </c>
      <c r="N27" s="60">
        <f t="shared" si="71"/>
        <v>387250</v>
      </c>
      <c r="O27" s="60">
        <f t="shared" si="71"/>
        <v>371970</v>
      </c>
      <c r="P27" s="60">
        <f t="shared" si="71"/>
        <v>712040</v>
      </c>
      <c r="Q27" s="60">
        <f t="shared" si="71"/>
        <v>366410</v>
      </c>
      <c r="R27" s="60">
        <f t="shared" si="71"/>
        <v>28440</v>
      </c>
      <c r="S27" s="60">
        <f t="shared" si="71"/>
        <v>0</v>
      </c>
      <c r="T27" s="60">
        <f t="shared" si="71"/>
        <v>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7114590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78</v>
      </c>
      <c r="L28" s="59">
        <f t="shared" si="76"/>
        <v>315</v>
      </c>
      <c r="M28" s="59">
        <f t="shared" si="76"/>
        <v>739</v>
      </c>
      <c r="N28" s="59">
        <f t="shared" si="76"/>
        <v>893</v>
      </c>
      <c r="O28" s="59">
        <f t="shared" si="76"/>
        <v>763</v>
      </c>
      <c r="P28" s="59">
        <f t="shared" si="76"/>
        <v>1110</v>
      </c>
      <c r="Q28" s="59">
        <f t="shared" si="76"/>
        <v>1479</v>
      </c>
      <c r="R28" s="59">
        <f t="shared" si="76"/>
        <v>957</v>
      </c>
      <c r="S28" s="59">
        <f t="shared" si="76"/>
        <v>1889</v>
      </c>
      <c r="T28" s="59">
        <f t="shared" si="76"/>
        <v>2250</v>
      </c>
      <c r="U28" s="59">
        <f t="shared" si="76"/>
        <v>2182</v>
      </c>
      <c r="V28" s="59">
        <f t="shared" si="76"/>
        <v>1706</v>
      </c>
      <c r="W28" s="59">
        <f t="shared" si="76"/>
        <v>692</v>
      </c>
      <c r="X28" s="14">
        <f t="shared" si="76"/>
        <v>171</v>
      </c>
      <c r="Y28" s="14">
        <f t="shared" si="76"/>
        <v>468</v>
      </c>
      <c r="Z28" s="14">
        <f t="shared" si="76"/>
        <v>362</v>
      </c>
      <c r="AA28" s="14">
        <f t="shared" si="76"/>
        <v>381</v>
      </c>
      <c r="AB28" s="14">
        <f t="shared" si="76"/>
        <v>488</v>
      </c>
      <c r="AC28" s="14">
        <f t="shared" si="76"/>
        <v>693</v>
      </c>
      <c r="AD28" s="14">
        <f t="shared" si="76"/>
        <v>608</v>
      </c>
      <c r="AE28" s="14">
        <f t="shared" si="76"/>
        <v>702</v>
      </c>
      <c r="AF28" s="14">
        <f t="shared" si="76"/>
        <v>918</v>
      </c>
      <c r="AG28" s="14">
        <f t="shared" ref="AG28:AH28" si="77">AG83+AG138</f>
        <v>1106</v>
      </c>
      <c r="AH28" s="14">
        <f t="shared" si="77"/>
        <v>1050</v>
      </c>
      <c r="AI28" s="14">
        <f t="shared" ref="AI28:AJ28" si="78">AI83+AI138</f>
        <v>1652</v>
      </c>
      <c r="AJ28" s="14">
        <f t="shared" si="78"/>
        <v>1783</v>
      </c>
      <c r="AK28" s="14">
        <f t="shared" ref="AK28:AL28" si="79">AK83+AK138</f>
        <v>1307</v>
      </c>
      <c r="AL28" s="14">
        <f t="shared" si="79"/>
        <v>960</v>
      </c>
      <c r="AM28" s="14">
        <f t="shared" si="76"/>
        <v>1478</v>
      </c>
      <c r="AN28" s="14">
        <f t="shared" ref="AN28" si="80">AN83+AN138</f>
        <v>82</v>
      </c>
      <c r="AO28" s="122">
        <f t="shared" si="13"/>
        <v>29262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8670</v>
      </c>
      <c r="L29" s="60">
        <f t="shared" si="81"/>
        <v>35020</v>
      </c>
      <c r="M29" s="60">
        <f t="shared" si="81"/>
        <v>83620</v>
      </c>
      <c r="N29" s="60">
        <f t="shared" si="81"/>
        <v>104370</v>
      </c>
      <c r="O29" s="60">
        <f t="shared" si="81"/>
        <v>93300</v>
      </c>
      <c r="P29" s="60">
        <f t="shared" si="81"/>
        <v>131690</v>
      </c>
      <c r="Q29" s="60">
        <f t="shared" si="81"/>
        <v>179410</v>
      </c>
      <c r="R29" s="60">
        <f t="shared" si="81"/>
        <v>111150</v>
      </c>
      <c r="S29" s="60">
        <f t="shared" si="81"/>
        <v>244036.88</v>
      </c>
      <c r="T29" s="60">
        <f t="shared" si="81"/>
        <v>313490</v>
      </c>
      <c r="U29" s="60">
        <f t="shared" si="81"/>
        <v>329424</v>
      </c>
      <c r="V29" s="60">
        <f t="shared" si="81"/>
        <v>281439</v>
      </c>
      <c r="W29" s="60">
        <f t="shared" si="81"/>
        <v>115039.61</v>
      </c>
      <c r="X29" s="15">
        <f t="shared" si="81"/>
        <v>31079</v>
      </c>
      <c r="Y29" s="15">
        <f t="shared" si="81"/>
        <v>91832</v>
      </c>
      <c r="Z29" s="15">
        <f t="shared" si="81"/>
        <v>68882.26999999999</v>
      </c>
      <c r="AA29" s="15">
        <f t="shared" si="81"/>
        <v>98768.299999999988</v>
      </c>
      <c r="AB29" s="15">
        <f t="shared" si="81"/>
        <v>138187.21000000002</v>
      </c>
      <c r="AC29" s="15">
        <f t="shared" si="81"/>
        <v>194712.72999999998</v>
      </c>
      <c r="AD29" s="15">
        <f t="shared" si="81"/>
        <v>193358.48</v>
      </c>
      <c r="AE29" s="15">
        <f t="shared" si="81"/>
        <v>242292.76</v>
      </c>
      <c r="AF29" s="15">
        <f t="shared" si="81"/>
        <v>303172.65000000008</v>
      </c>
      <c r="AG29" s="15">
        <f t="shared" ref="AG29:AH29" si="82">AG84+AG139</f>
        <v>355191.03</v>
      </c>
      <c r="AH29" s="15">
        <f t="shared" si="82"/>
        <v>335896</v>
      </c>
      <c r="AI29" s="15">
        <f t="shared" ref="AI29:AJ29" si="83">AI84+AI139</f>
        <v>522406</v>
      </c>
      <c r="AJ29" s="15">
        <f t="shared" si="83"/>
        <v>553563</v>
      </c>
      <c r="AK29" s="15">
        <f t="shared" ref="AK29:AL29" si="84">AK84+AK139</f>
        <v>405795.26</v>
      </c>
      <c r="AL29" s="15">
        <f t="shared" si="84"/>
        <v>291690</v>
      </c>
      <c r="AM29" s="15">
        <f t="shared" si="81"/>
        <v>440862</v>
      </c>
      <c r="AN29" s="15">
        <f t="shared" ref="AN29" si="85">AN84+AN139</f>
        <v>23083</v>
      </c>
      <c r="AO29" s="123">
        <f t="shared" si="13"/>
        <v>6321431.1799999997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10693</v>
      </c>
      <c r="S30" s="59">
        <f t="shared" si="86"/>
        <v>17028</v>
      </c>
      <c r="T30" s="59">
        <f t="shared" si="86"/>
        <v>20425</v>
      </c>
      <c r="U30" s="59">
        <f t="shared" si="86"/>
        <v>23522</v>
      </c>
      <c r="V30" s="59">
        <f t="shared" si="86"/>
        <v>11923</v>
      </c>
      <c r="W30" s="59">
        <f t="shared" si="86"/>
        <v>10306</v>
      </c>
      <c r="X30" s="14">
        <f t="shared" si="86"/>
        <v>10695</v>
      </c>
      <c r="Y30" s="14">
        <f t="shared" si="86"/>
        <v>29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104621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1306300</v>
      </c>
      <c r="S31" s="60">
        <f t="shared" si="91"/>
        <v>2021648</v>
      </c>
      <c r="T31" s="60">
        <f t="shared" si="91"/>
        <v>2449737</v>
      </c>
      <c r="U31" s="60">
        <f t="shared" si="91"/>
        <v>3397147</v>
      </c>
      <c r="V31" s="60">
        <f t="shared" si="91"/>
        <v>1949900</v>
      </c>
      <c r="W31" s="60">
        <f t="shared" si="91"/>
        <v>1836460</v>
      </c>
      <c r="X31" s="15">
        <f t="shared" si="91"/>
        <v>1926110</v>
      </c>
      <c r="Y31" s="15">
        <f t="shared" si="91"/>
        <v>8150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14895452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11412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11412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4793040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4793040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13720</v>
      </c>
      <c r="Z34" s="14">
        <f t="shared" si="106"/>
        <v>17460</v>
      </c>
      <c r="AA34" s="14">
        <f t="shared" si="106"/>
        <v>16679</v>
      </c>
      <c r="AB34" s="14">
        <f t="shared" si="106"/>
        <v>13260</v>
      </c>
      <c r="AC34" s="14">
        <f t="shared" si="106"/>
        <v>12919</v>
      </c>
      <c r="AD34" s="14">
        <f t="shared" si="106"/>
        <v>7499</v>
      </c>
      <c r="AE34" s="14">
        <f t="shared" si="106"/>
        <v>8498</v>
      </c>
      <c r="AF34" s="14">
        <f t="shared" si="106"/>
        <v>7478</v>
      </c>
      <c r="AG34" s="14">
        <f t="shared" ref="AG34:AH34" si="107">AG89+AG144</f>
        <v>7012</v>
      </c>
      <c r="AH34" s="14">
        <f t="shared" si="107"/>
        <v>7927</v>
      </c>
      <c r="AI34" s="14">
        <f t="shared" ref="AI34:AJ34" si="108">AI89+AI144</f>
        <v>5201</v>
      </c>
      <c r="AJ34" s="14">
        <f t="shared" si="108"/>
        <v>6608</v>
      </c>
      <c r="AK34" s="14">
        <f t="shared" ref="AK34:AL34" si="109">AK89+AK144</f>
        <v>5400</v>
      </c>
      <c r="AL34" s="14">
        <f t="shared" si="109"/>
        <v>7875</v>
      </c>
      <c r="AM34" s="14">
        <f t="shared" si="106"/>
        <v>2146</v>
      </c>
      <c r="AN34" s="14">
        <f t="shared" ref="AN34" si="110">AN89+AN144</f>
        <v>0</v>
      </c>
      <c r="AO34" s="122">
        <f t="shared" si="13"/>
        <v>139682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3589152</v>
      </c>
      <c r="Z35" s="15">
        <f t="shared" si="111"/>
        <v>4745045.97</v>
      </c>
      <c r="AA35" s="15">
        <f t="shared" si="111"/>
        <v>5443437.8599999994</v>
      </c>
      <c r="AB35" s="15">
        <f t="shared" si="111"/>
        <v>4571680.7300000004</v>
      </c>
      <c r="AC35" s="15">
        <f t="shared" si="111"/>
        <v>4494105.5</v>
      </c>
      <c r="AD35" s="15">
        <f t="shared" si="111"/>
        <v>2888602.83</v>
      </c>
      <c r="AE35" s="15">
        <f t="shared" si="111"/>
        <v>3262275.5</v>
      </c>
      <c r="AF35" s="15">
        <f t="shared" si="111"/>
        <v>2968025</v>
      </c>
      <c r="AG35" s="15">
        <f t="shared" ref="AG35:AH35" si="112">AG90+AG145</f>
        <v>2678150</v>
      </c>
      <c r="AH35" s="15">
        <f t="shared" si="112"/>
        <v>2955232</v>
      </c>
      <c r="AI35" s="15">
        <f t="shared" ref="AI35:AJ35" si="113">AI90+AI145</f>
        <v>2399590</v>
      </c>
      <c r="AJ35" s="15">
        <f t="shared" si="113"/>
        <v>2998111</v>
      </c>
      <c r="AK35" s="15">
        <f t="shared" ref="AK35:AL35" si="114">AK90+AK145</f>
        <v>2496423.5</v>
      </c>
      <c r="AL35" s="15">
        <f t="shared" si="114"/>
        <v>3470802.5</v>
      </c>
      <c r="AM35" s="15">
        <f t="shared" si="111"/>
        <v>894590</v>
      </c>
      <c r="AN35" s="15">
        <f t="shared" ref="AN35" si="115">AN90+AN145</f>
        <v>0</v>
      </c>
      <c r="AO35" s="123">
        <f t="shared" si="13"/>
        <v>49855224.390000001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9008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9008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3747328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3747328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7368</v>
      </c>
      <c r="AE38" s="14">
        <f t="shared" si="126"/>
        <v>5635</v>
      </c>
      <c r="AF38" s="14">
        <f t="shared" si="126"/>
        <v>6127</v>
      </c>
      <c r="AG38" s="14">
        <f t="shared" ref="AG38:AH38" si="127">AG93+AG148</f>
        <v>8113</v>
      </c>
      <c r="AH38" s="14">
        <f t="shared" si="127"/>
        <v>9443</v>
      </c>
      <c r="AI38" s="14">
        <f t="shared" ref="AI38:AJ38" si="128">AI93+AI148</f>
        <v>8243</v>
      </c>
      <c r="AJ38" s="14">
        <f t="shared" si="128"/>
        <v>12365</v>
      </c>
      <c r="AK38" s="14">
        <f t="shared" ref="AK38:AL38" si="129">AK93+AK148</f>
        <v>5371</v>
      </c>
      <c r="AL38" s="14">
        <f t="shared" si="129"/>
        <v>11521</v>
      </c>
      <c r="AM38" s="14">
        <f t="shared" si="126"/>
        <v>3618</v>
      </c>
      <c r="AN38" s="14">
        <f t="shared" ref="AN38" si="130">AN93+AN148</f>
        <v>0</v>
      </c>
      <c r="AO38" s="122">
        <f t="shared" si="13"/>
        <v>77804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3426120</v>
      </c>
      <c r="AE39" s="15">
        <f t="shared" si="131"/>
        <v>2625910</v>
      </c>
      <c r="AF39" s="15">
        <f t="shared" si="131"/>
        <v>2855182</v>
      </c>
      <c r="AG39" s="15">
        <f t="shared" ref="AG39:AH39" si="132">AG94+AG149</f>
        <v>3780658</v>
      </c>
      <c r="AH39" s="15">
        <f t="shared" si="132"/>
        <v>4450240</v>
      </c>
      <c r="AI39" s="15">
        <f t="shared" ref="AI39:AJ39" si="133">AI94+AI149</f>
        <v>4146229</v>
      </c>
      <c r="AJ39" s="15">
        <f t="shared" si="133"/>
        <v>7613338.7999999998</v>
      </c>
      <c r="AK39" s="15">
        <f t="shared" ref="AK39:AL39" si="134">AK94+AK149</f>
        <v>3256499</v>
      </c>
      <c r="AL39" s="15">
        <f t="shared" si="134"/>
        <v>7016289</v>
      </c>
      <c r="AM39" s="15">
        <f t="shared" si="131"/>
        <v>2203362</v>
      </c>
      <c r="AN39" s="15">
        <f t="shared" ref="AN39" si="135">AN94+AN149</f>
        <v>0</v>
      </c>
      <c r="AO39" s="123">
        <f t="shared" si="13"/>
        <v>41373827.799999997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72</v>
      </c>
      <c r="S40" s="59">
        <f t="shared" si="136"/>
        <v>582</v>
      </c>
      <c r="T40" s="59">
        <f t="shared" si="136"/>
        <v>24</v>
      </c>
      <c r="U40" s="59">
        <f t="shared" si="136"/>
        <v>9791</v>
      </c>
      <c r="V40" s="59">
        <f t="shared" si="136"/>
        <v>23267</v>
      </c>
      <c r="W40" s="59">
        <f t="shared" si="136"/>
        <v>29307</v>
      </c>
      <c r="X40" s="14">
        <f t="shared" si="136"/>
        <v>26891</v>
      </c>
      <c r="Y40" s="14">
        <f t="shared" si="136"/>
        <v>19023</v>
      </c>
      <c r="Z40" s="14">
        <f t="shared" si="136"/>
        <v>19214</v>
      </c>
      <c r="AA40" s="14">
        <f t="shared" si="136"/>
        <v>34333</v>
      </c>
      <c r="AB40" s="14">
        <f t="shared" si="136"/>
        <v>32260</v>
      </c>
      <c r="AC40" s="14">
        <f t="shared" si="136"/>
        <v>38769</v>
      </c>
      <c r="AD40" s="14">
        <f t="shared" si="136"/>
        <v>56207</v>
      </c>
      <c r="AE40" s="14">
        <f t="shared" si="136"/>
        <v>47195</v>
      </c>
      <c r="AF40" s="14">
        <f t="shared" si="136"/>
        <v>37576</v>
      </c>
      <c r="AG40" s="14">
        <f t="shared" ref="AG40:AH40" si="137">AG95+AG150</f>
        <v>29763</v>
      </c>
      <c r="AH40" s="14">
        <f t="shared" si="137"/>
        <v>12471</v>
      </c>
      <c r="AI40" s="14">
        <f t="shared" ref="AI40:AJ40" si="138">AI95+AI150</f>
        <v>16499</v>
      </c>
      <c r="AJ40" s="14">
        <f t="shared" si="138"/>
        <v>4280</v>
      </c>
      <c r="AK40" s="14">
        <f t="shared" ref="AK40:AL40" si="139">AK95+AK150</f>
        <v>3428</v>
      </c>
      <c r="AL40" s="14">
        <f t="shared" si="139"/>
        <v>2707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443659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1058</v>
      </c>
      <c r="S41" s="60">
        <f t="shared" si="141"/>
        <v>16040</v>
      </c>
      <c r="T41" s="60">
        <f t="shared" si="141"/>
        <v>319</v>
      </c>
      <c r="U41" s="60">
        <f t="shared" si="141"/>
        <v>639583</v>
      </c>
      <c r="V41" s="60">
        <f t="shared" si="141"/>
        <v>1459961</v>
      </c>
      <c r="W41" s="60">
        <f t="shared" si="141"/>
        <v>1952968.79</v>
      </c>
      <c r="X41" s="15">
        <f t="shared" si="141"/>
        <v>1670284</v>
      </c>
      <c r="Y41" s="15">
        <f t="shared" si="141"/>
        <v>1464843</v>
      </c>
      <c r="Z41" s="15">
        <f t="shared" si="141"/>
        <v>1500500.5099999998</v>
      </c>
      <c r="AA41" s="15">
        <f t="shared" si="141"/>
        <v>2278900.21</v>
      </c>
      <c r="AB41" s="15">
        <f t="shared" si="141"/>
        <v>2237903.8499999996</v>
      </c>
      <c r="AC41" s="15">
        <f t="shared" si="141"/>
        <v>2874581.52</v>
      </c>
      <c r="AD41" s="15">
        <f t="shared" si="141"/>
        <v>4456862.76</v>
      </c>
      <c r="AE41" s="15">
        <f t="shared" si="141"/>
        <v>3726878.3600000003</v>
      </c>
      <c r="AF41" s="15">
        <f t="shared" si="141"/>
        <v>2789368.68</v>
      </c>
      <c r="AG41" s="15">
        <f t="shared" ref="AG41:AH41" si="142">AG96+AG151</f>
        <v>2599974.77</v>
      </c>
      <c r="AH41" s="15">
        <f t="shared" si="142"/>
        <v>965874.03999999992</v>
      </c>
      <c r="AI41" s="15">
        <f t="shared" ref="AI41:AJ41" si="143">AI96+AI151</f>
        <v>1173860.2799999998</v>
      </c>
      <c r="AJ41" s="15">
        <f t="shared" si="143"/>
        <v>442070.48</v>
      </c>
      <c r="AK41" s="15">
        <f t="shared" ref="AK41:AL41" si="144">AK96+AK151</f>
        <v>297656.46000000002</v>
      </c>
      <c r="AL41" s="15">
        <f t="shared" si="144"/>
        <v>192242.08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32741730.789999999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1861</v>
      </c>
      <c r="U42" s="59">
        <f t="shared" si="146"/>
        <v>6822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8683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110704</v>
      </c>
      <c r="U43" s="60">
        <f t="shared" si="151"/>
        <v>404758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515462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0</v>
      </c>
      <c r="X44" s="14">
        <f t="shared" si="156"/>
        <v>0</v>
      </c>
      <c r="Y44" s="14">
        <f t="shared" si="156"/>
        <v>0</v>
      </c>
      <c r="Z44" s="14">
        <f t="shared" si="156"/>
        <v>0</v>
      </c>
      <c r="AA44" s="14">
        <f t="shared" si="156"/>
        <v>0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0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0</v>
      </c>
      <c r="X45" s="15">
        <f t="shared" si="161"/>
        <v>0</v>
      </c>
      <c r="Y45" s="15">
        <f t="shared" si="161"/>
        <v>0</v>
      </c>
      <c r="Z45" s="15">
        <f t="shared" si="161"/>
        <v>0</v>
      </c>
      <c r="AA45" s="15">
        <f t="shared" si="161"/>
        <v>0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0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100</v>
      </c>
      <c r="Z46" s="14">
        <f t="shared" si="166"/>
        <v>126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226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6138</v>
      </c>
      <c r="Z47" s="15">
        <f t="shared" si="171"/>
        <v>7744.2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13882.2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2246</v>
      </c>
      <c r="AH48" s="86">
        <f t="shared" si="177"/>
        <v>23479</v>
      </c>
      <c r="AI48" s="86">
        <f t="shared" ref="AI48:AJ48" si="178">AI103+AI159</f>
        <v>29332</v>
      </c>
      <c r="AJ48" s="86">
        <f t="shared" si="178"/>
        <v>13873</v>
      </c>
      <c r="AK48" s="86">
        <f t="shared" ref="AK48:AL48" si="179">AK103+AK159</f>
        <v>14489</v>
      </c>
      <c r="AL48" s="86">
        <f t="shared" si="179"/>
        <v>14848</v>
      </c>
      <c r="AM48" s="86">
        <f t="shared" si="176"/>
        <v>5028</v>
      </c>
      <c r="AN48" s="86">
        <f t="shared" ref="AN48" si="180">AN103+AN159</f>
        <v>0</v>
      </c>
      <c r="AO48" s="125">
        <f t="shared" si="13"/>
        <v>103295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450008.17</v>
      </c>
      <c r="AH49" s="87">
        <f t="shared" si="182"/>
        <v>2942655.09</v>
      </c>
      <c r="AI49" s="87">
        <f t="shared" ref="AI49:AJ49" si="183">AI104+AI160</f>
        <v>4083247.8100000005</v>
      </c>
      <c r="AJ49" s="87">
        <f t="shared" si="183"/>
        <v>2634247.6200000006</v>
      </c>
      <c r="AK49" s="87">
        <f t="shared" ref="AK49:AL49" si="184">AK104+AK160</f>
        <v>1956942.0099999998</v>
      </c>
      <c r="AL49" s="87">
        <f t="shared" si="184"/>
        <v>2210342.6100000003</v>
      </c>
      <c r="AM49" s="87">
        <f t="shared" si="181"/>
        <v>1164801.0986000001</v>
      </c>
      <c r="AN49" s="87">
        <f t="shared" ref="AN49" si="185">AN104+AN160</f>
        <v>0</v>
      </c>
      <c r="AO49" s="126">
        <f t="shared" si="13"/>
        <v>15442244.408600003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18</v>
      </c>
      <c r="AE50" s="86">
        <f t="shared" si="186"/>
        <v>70</v>
      </c>
      <c r="AF50" s="86">
        <f t="shared" si="186"/>
        <v>395</v>
      </c>
      <c r="AG50" s="86">
        <f t="shared" ref="AG50:AH50" si="187">AG105+AG161</f>
        <v>260</v>
      </c>
      <c r="AH50" s="86">
        <f t="shared" si="187"/>
        <v>285</v>
      </c>
      <c r="AI50" s="86">
        <f t="shared" ref="AI50:AJ50" si="188">AI105+AI161</f>
        <v>180</v>
      </c>
      <c r="AJ50" s="86">
        <f t="shared" si="188"/>
        <v>325</v>
      </c>
      <c r="AK50" s="86">
        <f t="shared" ref="AK50:AL50" si="189">AK105+AK161</f>
        <v>59</v>
      </c>
      <c r="AL50" s="86">
        <f t="shared" si="189"/>
        <v>1005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2597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2600.6</v>
      </c>
      <c r="AE51" s="87">
        <f t="shared" si="191"/>
        <v>8679.27</v>
      </c>
      <c r="AF51" s="87">
        <f t="shared" si="191"/>
        <v>62905.91</v>
      </c>
      <c r="AG51" s="87">
        <f t="shared" ref="AG51:AH51" si="192">AG106+AG162</f>
        <v>37172.06</v>
      </c>
      <c r="AH51" s="87">
        <f t="shared" si="192"/>
        <v>44430.659999999996</v>
      </c>
      <c r="AI51" s="87">
        <f t="shared" ref="AI51:AJ51" si="193">AI106+AI162</f>
        <v>26232.974599999998</v>
      </c>
      <c r="AJ51" s="87">
        <f t="shared" si="193"/>
        <v>79157.455000000002</v>
      </c>
      <c r="AK51" s="87">
        <f t="shared" ref="AK51:AL51" si="194">AK106+AK162</f>
        <v>15629.473</v>
      </c>
      <c r="AL51" s="87">
        <f t="shared" si="194"/>
        <v>172525.32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449333.72259999998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2368</v>
      </c>
      <c r="AC52" s="14">
        <f t="shared" si="196"/>
        <v>766</v>
      </c>
      <c r="AD52" s="14">
        <f t="shared" si="196"/>
        <v>2642</v>
      </c>
      <c r="AE52" s="14">
        <f t="shared" si="196"/>
        <v>2644</v>
      </c>
      <c r="AF52" s="14">
        <f t="shared" si="196"/>
        <v>2616</v>
      </c>
      <c r="AG52" s="14">
        <f t="shared" ref="AG52:AH52" si="197">AG107+AG162</f>
        <v>2562</v>
      </c>
      <c r="AH52" s="14">
        <f t="shared" si="197"/>
        <v>3423</v>
      </c>
      <c r="AI52" s="14">
        <f t="shared" ref="AI52:AJ52" si="198">AI107+AI162</f>
        <v>4061</v>
      </c>
      <c r="AJ52" s="14">
        <f t="shared" si="198"/>
        <v>4318</v>
      </c>
      <c r="AK52" s="14">
        <f t="shared" ref="AK52:AL52" si="199">AK107+AK162</f>
        <v>7185</v>
      </c>
      <c r="AL52" s="14">
        <f t="shared" si="199"/>
        <v>4451</v>
      </c>
      <c r="AM52" s="14">
        <f t="shared" si="196"/>
        <v>3254</v>
      </c>
      <c r="AN52" s="14">
        <f t="shared" ref="AN52" si="200">AN107+AN162</f>
        <v>0</v>
      </c>
      <c r="AO52" s="122">
        <f t="shared" si="13"/>
        <v>40290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397824</v>
      </c>
      <c r="AC53" s="15">
        <f t="shared" si="201"/>
        <v>129071.99999999999</v>
      </c>
      <c r="AD53" s="15">
        <f t="shared" si="201"/>
        <v>449916.39999999997</v>
      </c>
      <c r="AE53" s="15">
        <f t="shared" si="201"/>
        <v>462227.60000000003</v>
      </c>
      <c r="AF53" s="15">
        <f t="shared" si="201"/>
        <v>479830.39999999991</v>
      </c>
      <c r="AG53" s="15">
        <f t="shared" ref="AG53:AH53" si="202">AG108+AG163</f>
        <v>447691.8</v>
      </c>
      <c r="AH53" s="15">
        <f t="shared" si="202"/>
        <v>591383</v>
      </c>
      <c r="AI53" s="15">
        <f t="shared" ref="AI53:AJ53" si="203">AI108+AI163</f>
        <v>744265.8</v>
      </c>
      <c r="AJ53" s="15">
        <f t="shared" si="203"/>
        <v>864649</v>
      </c>
      <c r="AK53" s="15">
        <f t="shared" ref="AK53:AL53" si="204">AK108+AK163</f>
        <v>1662990</v>
      </c>
      <c r="AL53" s="15">
        <f t="shared" si="204"/>
        <v>870282</v>
      </c>
      <c r="AM53" s="15">
        <f t="shared" si="201"/>
        <v>637980</v>
      </c>
      <c r="AN53" s="15">
        <f t="shared" ref="AN53" si="205">AN108+AN163</f>
        <v>0</v>
      </c>
      <c r="AO53" s="123">
        <f t="shared" si="13"/>
        <v>7738112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24264</v>
      </c>
      <c r="AI54" s="59">
        <f t="shared" si="206"/>
        <v>27387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51651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538564.49</v>
      </c>
      <c r="AI55" s="60">
        <f t="shared" si="209"/>
        <v>594765.22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1133329.71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M64" si="212">E67+E69+E71+E73+E75+E77+E79+E81+E83+E85+E87+E89+E91+E93+E95+E97+E99+E101+E103+E105+E107+E109</f>
        <v>21331</v>
      </c>
      <c r="F64" s="50">
        <f t="shared" si="212"/>
        <v>27248</v>
      </c>
      <c r="G64" s="50">
        <f t="shared" si="212"/>
        <v>22725</v>
      </c>
      <c r="H64" s="50">
        <f t="shared" si="212"/>
        <v>28479</v>
      </c>
      <c r="I64" s="50">
        <f t="shared" si="212"/>
        <v>29845</v>
      </c>
      <c r="J64" s="50">
        <f t="shared" si="212"/>
        <v>26482</v>
      </c>
      <c r="K64" s="50">
        <f t="shared" si="212"/>
        <v>21399</v>
      </c>
      <c r="L64" s="50">
        <f t="shared" si="212"/>
        <v>21980</v>
      </c>
      <c r="M64" s="50">
        <f t="shared" si="212"/>
        <v>23542</v>
      </c>
      <c r="N64" s="50">
        <f t="shared" si="212"/>
        <v>22408</v>
      </c>
      <c r="O64" s="50">
        <f t="shared" si="212"/>
        <v>19126</v>
      </c>
      <c r="P64" s="50">
        <f t="shared" si="212"/>
        <v>24813</v>
      </c>
      <c r="Q64" s="50">
        <f t="shared" si="212"/>
        <v>26475</v>
      </c>
      <c r="R64" s="50">
        <f t="shared" si="212"/>
        <v>20165</v>
      </c>
      <c r="S64" s="50">
        <f t="shared" si="212"/>
        <v>29458</v>
      </c>
      <c r="T64" s="50">
        <f t="shared" si="212"/>
        <v>31221</v>
      </c>
      <c r="U64" s="50">
        <f t="shared" si="212"/>
        <v>60209</v>
      </c>
      <c r="V64" s="50">
        <f t="shared" si="212"/>
        <v>52842</v>
      </c>
      <c r="W64" s="50">
        <f t="shared" si="212"/>
        <v>73391</v>
      </c>
      <c r="X64" s="50">
        <f t="shared" si="212"/>
        <v>27370</v>
      </c>
      <c r="Y64" s="50">
        <f t="shared" si="212"/>
        <v>38007</v>
      </c>
      <c r="Z64" s="50">
        <f t="shared" si="212"/>
        <v>44285</v>
      </c>
      <c r="AA64" s="50">
        <f t="shared" si="212"/>
        <v>64780</v>
      </c>
      <c r="AB64" s="50">
        <f t="shared" si="212"/>
        <v>54301</v>
      </c>
      <c r="AC64" s="50">
        <f t="shared" si="212"/>
        <v>66989</v>
      </c>
      <c r="AD64" s="50">
        <f t="shared" si="212"/>
        <v>78940</v>
      </c>
      <c r="AE64" s="50">
        <f t="shared" si="212"/>
        <v>71588</v>
      </c>
      <c r="AF64" s="50">
        <f t="shared" si="212"/>
        <v>61038</v>
      </c>
      <c r="AG64" s="50">
        <f t="shared" si="212"/>
        <v>55099</v>
      </c>
      <c r="AH64" s="50">
        <f t="shared" si="212"/>
        <v>86394</v>
      </c>
      <c r="AI64" s="50">
        <f t="shared" si="212"/>
        <v>103061</v>
      </c>
      <c r="AJ64" s="50">
        <f t="shared" si="212"/>
        <v>55070</v>
      </c>
      <c r="AK64" s="50">
        <f t="shared" ref="AK64:AL64" si="213">AK67+AK69+AK71+AK73+AK75+AK77+AK79+AK81+AK83+AK85+AK87+AK89+AK91+AK93+AK95+AK97+AK99+AK101+AK103+AK105+AK107+AK109</f>
        <v>48226</v>
      </c>
      <c r="AL64" s="50">
        <f t="shared" si="213"/>
        <v>53326</v>
      </c>
      <c r="AM64" s="50">
        <f t="shared" si="212"/>
        <v>17650</v>
      </c>
      <c r="AN64" s="116">
        <f t="shared" ref="AN64" si="214">AN67+AN69+AN71+AN73+AN75+AN77+AN79+AN81+AN83+AN85+AN87+AN89+AN91+AN93+AN95+AN97+AN99+AN101+AN103+AN105+AN107+AN109</f>
        <v>82</v>
      </c>
      <c r="AO64" s="31">
        <f>SUM(D64:AN64)</f>
        <v>1533098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M65" si="215">E68+E70+E72+E74+E76+E78+E80+E82+E84+E86+E88+E90+E92+E94+E96+E98+E100+E102+E104+E106+E108+E110</f>
        <v>2490400</v>
      </c>
      <c r="F65" s="51">
        <f t="shared" si="215"/>
        <v>2941290</v>
      </c>
      <c r="G65" s="51">
        <f t="shared" si="215"/>
        <v>2653126</v>
      </c>
      <c r="H65" s="51">
        <f t="shared" si="215"/>
        <v>3144283</v>
      </c>
      <c r="I65" s="51">
        <f t="shared" si="215"/>
        <v>3503668</v>
      </c>
      <c r="J65" s="51">
        <f t="shared" si="215"/>
        <v>3035459</v>
      </c>
      <c r="K65" s="51">
        <f t="shared" si="215"/>
        <v>2699243</v>
      </c>
      <c r="L65" s="51">
        <f t="shared" si="215"/>
        <v>2709774</v>
      </c>
      <c r="M65" s="51">
        <f t="shared" si="215"/>
        <v>2709627</v>
      </c>
      <c r="N65" s="51">
        <f t="shared" si="215"/>
        <v>2777783</v>
      </c>
      <c r="O65" s="51">
        <f t="shared" si="215"/>
        <v>2498773</v>
      </c>
      <c r="P65" s="51">
        <f t="shared" si="215"/>
        <v>2912504</v>
      </c>
      <c r="Q65" s="51">
        <f t="shared" si="215"/>
        <v>4120200</v>
      </c>
      <c r="R65" s="51">
        <f t="shared" si="215"/>
        <v>3396105</v>
      </c>
      <c r="S65" s="51">
        <f t="shared" si="215"/>
        <v>5075659.88</v>
      </c>
      <c r="T65" s="51">
        <f t="shared" si="215"/>
        <v>4919823</v>
      </c>
      <c r="U65" s="51">
        <f t="shared" si="215"/>
        <v>12325342</v>
      </c>
      <c r="V65" s="51">
        <f t="shared" si="215"/>
        <v>11310963.409</v>
      </c>
      <c r="W65" s="51">
        <f t="shared" si="215"/>
        <v>20637425.399999999</v>
      </c>
      <c r="X65" s="51">
        <f t="shared" si="215"/>
        <v>8216162</v>
      </c>
      <c r="Y65" s="51">
        <f t="shared" si="215"/>
        <v>10662667.969999999</v>
      </c>
      <c r="Z65" s="51">
        <f t="shared" si="215"/>
        <v>12629266.639999999</v>
      </c>
      <c r="AA65" s="51">
        <f t="shared" si="215"/>
        <v>16672053.370000001</v>
      </c>
      <c r="AB65" s="51">
        <f t="shared" si="215"/>
        <v>11574483.429602344</v>
      </c>
      <c r="AC65" s="51">
        <f t="shared" si="215"/>
        <v>15773190.549984008</v>
      </c>
      <c r="AD65" s="51">
        <f t="shared" si="215"/>
        <v>15588575.780826522</v>
      </c>
      <c r="AE65" s="51">
        <f t="shared" si="215"/>
        <v>16477313.421055658</v>
      </c>
      <c r="AF65" s="51">
        <f t="shared" si="215"/>
        <v>14586793.697379453</v>
      </c>
      <c r="AG65" s="51">
        <f t="shared" si="215"/>
        <v>14673783.229492735</v>
      </c>
      <c r="AH65" s="51">
        <f t="shared" si="215"/>
        <v>17089287.721590433</v>
      </c>
      <c r="AI65" s="51">
        <f t="shared" si="215"/>
        <v>25902990.685088545</v>
      </c>
      <c r="AJ65" s="51">
        <f t="shared" si="215"/>
        <v>32639828.419</v>
      </c>
      <c r="AK65" s="51">
        <f t="shared" ref="AK65:AL65" si="216">AK68+AK70+AK72+AK74+AK76+AK78+AK80+AK82+AK84+AK86+AK88+AK90+AK92+AK94+AK96+AK98+AK100+AK102+AK104+AK106+AK108+AK110</f>
        <v>28176031.691599999</v>
      </c>
      <c r="AL65" s="51">
        <f t="shared" si="216"/>
        <v>31529044.879999995</v>
      </c>
      <c r="AM65" s="51">
        <f t="shared" si="215"/>
        <v>9942501.5485999994</v>
      </c>
      <c r="AN65" s="51">
        <f t="shared" ref="AN65" si="217">AN68+AN70+AN72+AN74+AN76+AN78+AN80+AN82+AN84+AN86+AN88+AN90+AN92+AN94+AN96+AN98+AN100+AN102+AN104+AN106+AN108+AN110</f>
        <v>23083</v>
      </c>
      <c r="AO65" s="33">
        <f>SUM(D65:AN65)</f>
        <v>380884866.72321975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2026'!S9</f>
        <v>0</v>
      </c>
      <c r="AO67" s="122">
        <f t="shared" ref="AO67:AO110" si="218">SUM(D67:AN67)</f>
        <v>19121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2026'!S10</f>
        <v>0</v>
      </c>
      <c r="AO68" s="123">
        <f t="shared" si="218"/>
        <v>3351660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40</v>
      </c>
      <c r="AN69" s="14">
        <f>'Ingreso de Datos 2026'!S11</f>
        <v>0</v>
      </c>
      <c r="AO69" s="122">
        <f t="shared" si="218"/>
        <v>22779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58000</v>
      </c>
      <c r="AN70" s="15">
        <f>'Ingreso de Datos 2026'!S12</f>
        <v>0</v>
      </c>
      <c r="AO70" s="123">
        <f t="shared" si="218"/>
        <v>2289251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2026'!S13</f>
        <v>0</v>
      </c>
      <c r="AO71" s="122">
        <f t="shared" si="218"/>
        <v>36681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2026'!S14</f>
        <v>0</v>
      </c>
      <c r="AO72" s="123">
        <f t="shared" si="218"/>
        <v>4804640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2026'!S15</f>
        <v>0</v>
      </c>
      <c r="AO73" s="122">
        <f t="shared" si="218"/>
        <v>102636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2026'!S16</f>
        <v>0</v>
      </c>
      <c r="AO74" s="123">
        <f t="shared" si="218"/>
        <v>47191629.169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v>9908</v>
      </c>
      <c r="AM75" s="14">
        <v>2077</v>
      </c>
      <c r="AN75" s="14">
        <f>'Ingreso de Datos 2026'!S17</f>
        <v>0</v>
      </c>
      <c r="AO75" s="122">
        <f t="shared" si="218"/>
        <v>105200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18003801.768599998</v>
      </c>
      <c r="AL76" s="15">
        <v>17232337.749999996</v>
      </c>
      <c r="AM76" s="15">
        <v>4492248.16</v>
      </c>
      <c r="AN76" s="15">
        <f>'Ingreso de Datos 2026'!S18</f>
        <v>0</v>
      </c>
      <c r="AO76" s="123">
        <f t="shared" si="218"/>
        <v>116947036.92301971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v>51</v>
      </c>
      <c r="AM77" s="17">
        <v>9</v>
      </c>
      <c r="AN77" s="17">
        <f>'Ingreso de Datos 2026'!S19</f>
        <v>0</v>
      </c>
      <c r="AO77" s="122">
        <f t="shared" si="218"/>
        <v>589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v>72533.62000000001</v>
      </c>
      <c r="AM78" s="18">
        <v>50658.290000000008</v>
      </c>
      <c r="AN78" s="18">
        <f>'Ingreso de Datos 2026'!S20</f>
        <v>0</v>
      </c>
      <c r="AO78" s="123">
        <f t="shared" si="218"/>
        <v>722307.62000000011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2026'!S21</f>
        <v>0</v>
      </c>
      <c r="AO79" s="122">
        <f t="shared" si="218"/>
        <v>173417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2026'!S22</f>
        <v>0</v>
      </c>
      <c r="AO80" s="123">
        <f t="shared" si="218"/>
        <v>22078570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2026'!S23</f>
        <v>0</v>
      </c>
      <c r="AO81" s="122">
        <f t="shared" si="218"/>
        <v>81502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2026'!S24</f>
        <v>0</v>
      </c>
      <c r="AO82" s="123">
        <f t="shared" si="218"/>
        <v>7114590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v>960</v>
      </c>
      <c r="AM83" s="14">
        <v>1478</v>
      </c>
      <c r="AN83" s="14">
        <f>'Ingreso de Datos 2026'!S25</f>
        <v>82</v>
      </c>
      <c r="AO83" s="122">
        <f t="shared" si="218"/>
        <v>29262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v>291690</v>
      </c>
      <c r="AM84" s="15">
        <v>440862</v>
      </c>
      <c r="AN84" s="15">
        <f>'Ingreso de Datos 2026'!S26</f>
        <v>23083</v>
      </c>
      <c r="AO84" s="123">
        <f t="shared" si="218"/>
        <v>6321431.1799999997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2026'!S27</f>
        <v>0</v>
      </c>
      <c r="AO85" s="122">
        <f t="shared" si="218"/>
        <v>104464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2026'!S28</f>
        <v>0</v>
      </c>
      <c r="AO86" s="123">
        <f t="shared" si="218"/>
        <v>14864902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2026'!S29</f>
        <v>0</v>
      </c>
      <c r="AO87" s="122">
        <f t="shared" si="218"/>
        <v>11412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2026'!S30</f>
        <v>0</v>
      </c>
      <c r="AO88" s="123">
        <f t="shared" si="218"/>
        <v>4793040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v>7875</v>
      </c>
      <c r="AM89" s="14">
        <v>2146</v>
      </c>
      <c r="AN89" s="14">
        <f>'Ingreso de Datos 2026'!S31</f>
        <v>0</v>
      </c>
      <c r="AO89" s="122">
        <f t="shared" si="218"/>
        <v>139668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v>3470802.5</v>
      </c>
      <c r="AM90" s="15">
        <v>894590</v>
      </c>
      <c r="AN90" s="15">
        <f>'Ingreso de Datos 2026'!S32</f>
        <v>0</v>
      </c>
      <c r="AO90" s="123">
        <f t="shared" si="218"/>
        <v>49851024.390000001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2026'!S33</f>
        <v>0</v>
      </c>
      <c r="AO91" s="122">
        <f t="shared" si="218"/>
        <v>9008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2026'!S34</f>
        <v>0</v>
      </c>
      <c r="AO92" s="123">
        <f t="shared" si="218"/>
        <v>3747328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5371</v>
      </c>
      <c r="AL93" s="14">
        <v>11521</v>
      </c>
      <c r="AM93" s="14">
        <v>3618</v>
      </c>
      <c r="AN93" s="14">
        <f>'Ingreso de Datos 2026'!S35</f>
        <v>0</v>
      </c>
      <c r="AO93" s="122">
        <f t="shared" si="218"/>
        <v>77804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3256499</v>
      </c>
      <c r="AL94" s="15">
        <v>7016289</v>
      </c>
      <c r="AM94" s="15">
        <v>2203362</v>
      </c>
      <c r="AN94" s="15">
        <f>'Ingreso de Datos 2026'!S36</f>
        <v>0</v>
      </c>
      <c r="AO94" s="123">
        <f t="shared" si="218"/>
        <v>41373827.799999997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v>2707</v>
      </c>
      <c r="AM95" s="14">
        <v>0</v>
      </c>
      <c r="AN95" s="14">
        <f>'Ingreso de Datos 2026'!S37</f>
        <v>0</v>
      </c>
      <c r="AO95" s="122">
        <f t="shared" si="218"/>
        <v>412813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v>192242.08</v>
      </c>
      <c r="AM96" s="15">
        <v>0</v>
      </c>
      <c r="AN96" s="15">
        <f>'Ingreso de Datos 2026'!S38</f>
        <v>0</v>
      </c>
      <c r="AO96" s="123">
        <f t="shared" si="218"/>
        <v>30141264.599999998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2026'!S39</f>
        <v>0</v>
      </c>
      <c r="AO97" s="122">
        <f t="shared" si="218"/>
        <v>8683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2026'!S40</f>
        <v>0</v>
      </c>
      <c r="AO98" s="123">
        <f t="shared" si="218"/>
        <v>515462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2026'!S41</f>
        <v>0</v>
      </c>
      <c r="AO99" s="122">
        <f t="shared" si="218"/>
        <v>0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2026'!S42</f>
        <v>0</v>
      </c>
      <c r="AO100" s="123">
        <f t="shared" si="218"/>
        <v>0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2026'!S43</f>
        <v>0</v>
      </c>
      <c r="AO101" s="122">
        <f t="shared" si="218"/>
        <v>226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2026'!S44</f>
        <v>0</v>
      </c>
      <c r="AO102" s="123">
        <f t="shared" si="218"/>
        <v>13882.2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v>14848</v>
      </c>
      <c r="AM103" s="14">
        <v>5028</v>
      </c>
      <c r="AN103" s="14">
        <f>'Ingreso de Datos 2026'!S45</f>
        <v>0</v>
      </c>
      <c r="AO103" s="125">
        <f t="shared" si="218"/>
        <v>103295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v>2210342.6100000003</v>
      </c>
      <c r="AM104" s="15">
        <v>1164801.0986000001</v>
      </c>
      <c r="AN104" s="15">
        <f>'Ingreso de Datos 2026'!S46</f>
        <v>0</v>
      </c>
      <c r="AO104" s="126">
        <f t="shared" si="218"/>
        <v>15442244.408600003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6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v>1005</v>
      </c>
      <c r="AM105" s="59">
        <v>0</v>
      </c>
      <c r="AN105" s="59">
        <f>'Ingreso de Datos 2026'!S47</f>
        <v>0</v>
      </c>
      <c r="AO105" s="125">
        <f t="shared" si="218"/>
        <v>2597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7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v>172525.32</v>
      </c>
      <c r="AM106" s="60">
        <v>0</v>
      </c>
      <c r="AN106" s="60">
        <f>'Ingreso de Datos 2026'!S48</f>
        <v>0</v>
      </c>
      <c r="AO106" s="126">
        <f t="shared" si="218"/>
        <v>449333.72259999998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7185</v>
      </c>
      <c r="AL107" s="17">
        <v>4451</v>
      </c>
      <c r="AM107" s="17">
        <v>3254</v>
      </c>
      <c r="AN107" s="17">
        <f>'Ingreso de Datos 2026'!S49</f>
        <v>0</v>
      </c>
      <c r="AO107" s="122">
        <f t="shared" si="218"/>
        <v>40290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1662990</v>
      </c>
      <c r="AL108" s="18">
        <v>870282</v>
      </c>
      <c r="AM108" s="18">
        <v>637980</v>
      </c>
      <c r="AN108" s="18">
        <f>'Ingreso de Datos 2026'!S50</f>
        <v>0</v>
      </c>
      <c r="AO108" s="123">
        <f t="shared" si="218"/>
        <v>7738112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2026'!S51</f>
        <v>0</v>
      </c>
      <c r="AO109" s="122">
        <f t="shared" si="218"/>
        <v>51651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2026'!S52</f>
        <v>0</v>
      </c>
      <c r="AO110" s="123">
        <f t="shared" si="218"/>
        <v>1133329.71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25285</v>
      </c>
      <c r="Y119" s="50">
        <f t="shared" si="219"/>
        <v>7149</v>
      </c>
      <c r="Z119" s="50">
        <f t="shared" si="219"/>
        <v>5289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0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37723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3874605</v>
      </c>
      <c r="Y120" s="51">
        <f t="shared" si="222"/>
        <v>1507339</v>
      </c>
      <c r="Z120" s="51">
        <f t="shared" si="222"/>
        <v>1121461.5899999999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0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6503405.5899999999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2026'!S67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2026'!S68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2026'!S69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2026'!S70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2026'!S71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2026'!S72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2026'!S73</f>
        <v>0</v>
      </c>
      <c r="AO128" s="122">
        <f t="shared" si="225"/>
        <v>5969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2026'!S74</f>
        <v>0</v>
      </c>
      <c r="AO129" s="123">
        <f t="shared" si="225"/>
        <v>3443343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2026'!S75</f>
        <v>0</v>
      </c>
      <c r="AO130" s="122">
        <f t="shared" si="225"/>
        <v>737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2026'!S76</f>
        <v>0</v>
      </c>
      <c r="AO131" s="123">
        <f t="shared" si="225"/>
        <v>424846.4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2026'!S77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2026'!S78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2026'!S79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2026'!S80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2026'!S81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2026'!S82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2026'!S83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2026'!S84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2026'!S85</f>
        <v>0</v>
      </c>
      <c r="AO140" s="122">
        <f t="shared" si="225"/>
        <v>157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2026'!S86</f>
        <v>0</v>
      </c>
      <c r="AO141" s="123">
        <f t="shared" si="225"/>
        <v>30550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2026'!S87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2026'!S88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2026'!S89</f>
        <v>0</v>
      </c>
      <c r="AO144" s="122">
        <f t="shared" si="225"/>
        <v>14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2026'!S90</f>
        <v>0</v>
      </c>
      <c r="AO145" s="123">
        <f t="shared" si="225"/>
        <v>4200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2026'!S91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2026'!S92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2026'!S93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2026'!S94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2026'!S95</f>
        <v>0</v>
      </c>
      <c r="AO150" s="122">
        <f t="shared" si="225"/>
        <v>30846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2026'!S96</f>
        <v>0</v>
      </c>
      <c r="AO151" s="123">
        <f t="shared" si="225"/>
        <v>2600466.19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2026'!S97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2026'!S98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2026'!S99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2026'!S100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2026'!S101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2026'!S102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2026'!S103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2026'!S104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2026'!S105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2026'!S106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2026'!S107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2026'!S108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2026'!S109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2026'!S110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9933"/>
    <pageSetUpPr fitToPage="1"/>
  </sheetPr>
  <dimension ref="A1:AR295"/>
  <sheetViews>
    <sheetView zoomScale="80" zoomScaleNormal="80" workbookViewId="0">
      <pane xSplit="3" ySplit="8" topLeftCell="AM9" activePane="bottomRight" state="frozen"/>
      <selection activeCell="AM16" sqref="AM16"/>
      <selection pane="topRight" activeCell="AM16" sqref="AM16"/>
      <selection pane="bottomLeft" activeCell="AM16" sqref="AM16"/>
      <selection pane="bottomRight" activeCell="AM16" sqref="AM16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40" width="18.5703125" style="4" customWidth="1"/>
    <col min="41" max="41" width="16.7109375" style="4" customWidth="1"/>
    <col min="42" max="92" width="13.7109375" style="1" customWidth="1"/>
    <col min="93" max="16384" width="11.42578125" style="1"/>
  </cols>
  <sheetData>
    <row r="1" spans="1:43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2026'!A1</f>
        <v>SUBSIDIOS OTORGADOS PROGRAMA REGULAR Y RECONSTRUCCIÓN</v>
      </c>
      <c r="AN1" s="27"/>
    </row>
    <row r="2" spans="1:43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</row>
    <row r="3" spans="1:43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</row>
    <row r="4" spans="1:43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2026'!A6</f>
        <v>PERIODO: 1990 - ENERO 2026</v>
      </c>
      <c r="AN4" s="27"/>
    </row>
    <row r="5" spans="1:43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3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3" s="7" customFormat="1" ht="12.75" customHeight="1" x14ac:dyDescent="0.2">
      <c r="A7" s="158" t="s">
        <v>51</v>
      </c>
      <c r="B7" s="159"/>
      <c r="C7" s="160"/>
      <c r="D7" s="147" t="s">
        <v>4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9"/>
      <c r="AO7" s="167" t="s">
        <v>5</v>
      </c>
    </row>
    <row r="8" spans="1:43" s="7" customFormat="1" ht="12.75" customHeight="1" thickBot="1" x14ac:dyDescent="0.25">
      <c r="A8" s="161"/>
      <c r="B8" s="162"/>
      <c r="C8" s="163"/>
      <c r="D8" s="111">
        <v>1990</v>
      </c>
      <c r="E8" s="111">
        <v>1991</v>
      </c>
      <c r="F8" s="111">
        <v>1992</v>
      </c>
      <c r="G8" s="111">
        <v>1993</v>
      </c>
      <c r="H8" s="111">
        <v>1994</v>
      </c>
      <c r="I8" s="111">
        <v>1995</v>
      </c>
      <c r="J8" s="111">
        <v>1996</v>
      </c>
      <c r="K8" s="111">
        <v>1997</v>
      </c>
      <c r="L8" s="111">
        <v>1998</v>
      </c>
      <c r="M8" s="111">
        <v>1999</v>
      </c>
      <c r="N8" s="111">
        <v>2000</v>
      </c>
      <c r="O8" s="111">
        <v>2001</v>
      </c>
      <c r="P8" s="111">
        <v>2002</v>
      </c>
      <c r="Q8" s="111">
        <v>2003</v>
      </c>
      <c r="R8" s="111">
        <v>2004</v>
      </c>
      <c r="S8" s="111">
        <v>2005</v>
      </c>
      <c r="T8" s="111">
        <v>2006</v>
      </c>
      <c r="U8" s="111">
        <v>2007</v>
      </c>
      <c r="V8" s="111">
        <v>2008</v>
      </c>
      <c r="W8" s="111">
        <v>2009</v>
      </c>
      <c r="X8" s="111">
        <v>2010</v>
      </c>
      <c r="Y8" s="111">
        <v>2011</v>
      </c>
      <c r="Z8" s="111">
        <v>2012</v>
      </c>
      <c r="AA8" s="111">
        <v>2013</v>
      </c>
      <c r="AB8" s="111">
        <v>2014</v>
      </c>
      <c r="AC8" s="111">
        <v>2015</v>
      </c>
      <c r="AD8" s="111">
        <v>2016</v>
      </c>
      <c r="AE8" s="111">
        <v>2017</v>
      </c>
      <c r="AF8" s="111">
        <v>2018</v>
      </c>
      <c r="AG8" s="111">
        <v>2019</v>
      </c>
      <c r="AH8" s="111">
        <v>2020</v>
      </c>
      <c r="AI8" s="111">
        <v>2021</v>
      </c>
      <c r="AJ8" s="111">
        <v>2022</v>
      </c>
      <c r="AK8" s="114">
        <v>2023</v>
      </c>
      <c r="AL8" s="115">
        <v>2024</v>
      </c>
      <c r="AM8" s="111">
        <v>2025</v>
      </c>
      <c r="AN8" s="117">
        <v>2026</v>
      </c>
      <c r="AO8" s="168"/>
      <c r="AP8" s="1"/>
      <c r="AQ8" s="1"/>
    </row>
    <row r="9" spans="1:43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M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:AL9" si="2">AK12+AK14+AK16+AK18+AK20+AK22+AK24+AK26+AK28+AK30+AK32+AK34+AK36+AK38+AK40+AK42+AK44+AK46+AK48+AK50+AK52+AK54</f>
        <v>10322</v>
      </c>
      <c r="AL9" s="50">
        <f t="shared" si="2"/>
        <v>7758</v>
      </c>
      <c r="AM9" s="50">
        <f t="shared" si="1"/>
        <v>4036</v>
      </c>
      <c r="AN9" s="116">
        <f t="shared" ref="AN9" si="3">AN12+AN14+AN16+AN18+AN20+AN22+AN24+AN26+AN28+AN30+AN32+AN34+AN36+AN38+AN40+AN42+AN44+AN46+AN48+AN50+AN52+AN54</f>
        <v>12</v>
      </c>
      <c r="AO9" s="31">
        <f>SUM(D9:AN9)</f>
        <v>306462</v>
      </c>
      <c r="AP9" s="8"/>
    </row>
    <row r="10" spans="1:43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393050</v>
      </c>
      <c r="E10" s="51">
        <f t="shared" si="4"/>
        <v>492680</v>
      </c>
      <c r="F10" s="51">
        <f t="shared" si="4"/>
        <v>553670</v>
      </c>
      <c r="G10" s="51">
        <f t="shared" si="4"/>
        <v>644750</v>
      </c>
      <c r="H10" s="51">
        <f t="shared" si="4"/>
        <v>579083</v>
      </c>
      <c r="I10" s="51">
        <f t="shared" si="4"/>
        <v>484920</v>
      </c>
      <c r="J10" s="51">
        <f t="shared" si="4"/>
        <v>568117</v>
      </c>
      <c r="K10" s="51">
        <f t="shared" si="4"/>
        <v>522920</v>
      </c>
      <c r="L10" s="51">
        <f t="shared" si="4"/>
        <v>663427</v>
      </c>
      <c r="M10" s="51">
        <f t="shared" si="4"/>
        <v>694890</v>
      </c>
      <c r="N10" s="51">
        <f t="shared" si="4"/>
        <v>653559</v>
      </c>
      <c r="O10" s="51">
        <f t="shared" si="4"/>
        <v>803920</v>
      </c>
      <c r="P10" s="51">
        <f t="shared" si="4"/>
        <v>879059</v>
      </c>
      <c r="Q10" s="51">
        <f t="shared" si="4"/>
        <v>863257</v>
      </c>
      <c r="R10" s="51">
        <f t="shared" si="4"/>
        <v>991936</v>
      </c>
      <c r="S10" s="51">
        <f t="shared" si="4"/>
        <v>1262256</v>
      </c>
      <c r="T10" s="51">
        <f t="shared" si="4"/>
        <v>869530</v>
      </c>
      <c r="U10" s="51">
        <f t="shared" si="4"/>
        <v>2903048</v>
      </c>
      <c r="V10" s="51">
        <f t="shared" si="4"/>
        <v>983670.11</v>
      </c>
      <c r="W10" s="51">
        <f t="shared" si="4"/>
        <v>3348775.34</v>
      </c>
      <c r="X10" s="51">
        <f t="shared" si="4"/>
        <v>6105376.0999999996</v>
      </c>
      <c r="Y10" s="51">
        <f t="shared" si="4"/>
        <v>5909828.7800000003</v>
      </c>
      <c r="Z10" s="51">
        <f t="shared" si="4"/>
        <v>3842204.8099999991</v>
      </c>
      <c r="AA10" s="51">
        <f t="shared" si="4"/>
        <v>3150843.05</v>
      </c>
      <c r="AB10" s="51">
        <f t="shared" si="4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M10" si="5">AD13+AD15+AD17+AD19+AD21+AD23+AD25+AD27+AD29+AD31+AD33+AD35+AD37+AD39+AD41+AD43+AD45+AD47+AD49+AD51+AD53+AD55</f>
        <v>4710127.8279999997</v>
      </c>
      <c r="AE10" s="51">
        <f t="shared" si="5"/>
        <v>4207436.2709999997</v>
      </c>
      <c r="AF10" s="51">
        <f t="shared" si="5"/>
        <v>2930814.5949999993</v>
      </c>
      <c r="AG10" s="51">
        <f t="shared" si="5"/>
        <v>3629394.6730000004</v>
      </c>
      <c r="AH10" s="51">
        <f t="shared" si="5"/>
        <v>4403656.5330000008</v>
      </c>
      <c r="AI10" s="51">
        <f t="shared" si="5"/>
        <v>3600156.5595</v>
      </c>
      <c r="AJ10" s="51">
        <f t="shared" si="5"/>
        <v>6148302.0200000014</v>
      </c>
      <c r="AK10" s="51">
        <f t="shared" ref="AK10:AL10" si="6">AK13+AK15+AK17+AK19+AK21+AK23+AK25+AK27+AK29+AK31+AK33+AK35+AK37+AK39+AK41+AK43+AK45+AK47+AK49+AK51+AK53+AK55</f>
        <v>4544356.4649999989</v>
      </c>
      <c r="AL10" s="51">
        <f t="shared" si="6"/>
        <v>4235852.18</v>
      </c>
      <c r="AM10" s="51">
        <f t="shared" si="5"/>
        <v>2324568.9</v>
      </c>
      <c r="AN10" s="51">
        <f t="shared" ref="AN10" si="7">AN13+AN15+AN17+AN19+AN21+AN23+AN25+AN27+AN29+AN31+AN33+AN35+AN37+AN39+AN41+AN43+AN45+AN47+AN49+AN51+AN53+AN55</f>
        <v>3587</v>
      </c>
      <c r="AO10" s="33">
        <f>SUM(D10:AN10)</f>
        <v>86115007.710122228</v>
      </c>
      <c r="AP10" s="8"/>
    </row>
    <row r="11" spans="1:43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</row>
    <row r="12" spans="1:43" ht="12.75" customHeight="1" x14ac:dyDescent="0.2">
      <c r="A12" s="165" t="s">
        <v>23</v>
      </c>
      <c r="B12" s="137" t="s">
        <v>24</v>
      </c>
      <c r="C12" s="49" t="s">
        <v>0</v>
      </c>
      <c r="D12" s="59">
        <f t="shared" ref="D12:AM12" si="8">D67+D122</f>
        <v>1137</v>
      </c>
      <c r="E12" s="59">
        <f t="shared" si="8"/>
        <v>1344</v>
      </c>
      <c r="F12" s="59">
        <f t="shared" si="8"/>
        <v>1108</v>
      </c>
      <c r="G12" s="59">
        <f t="shared" si="8"/>
        <v>1175</v>
      </c>
      <c r="H12" s="59">
        <f t="shared" si="8"/>
        <v>1099</v>
      </c>
      <c r="I12" s="59">
        <f t="shared" si="8"/>
        <v>845</v>
      </c>
      <c r="J12" s="59">
        <f t="shared" si="8"/>
        <v>642</v>
      </c>
      <c r="K12" s="59">
        <f t="shared" si="8"/>
        <v>862</v>
      </c>
      <c r="L12" s="59">
        <f t="shared" si="8"/>
        <v>1008</v>
      </c>
      <c r="M12" s="59">
        <f t="shared" si="8"/>
        <v>1051</v>
      </c>
      <c r="N12" s="59">
        <f t="shared" si="8"/>
        <v>1122</v>
      </c>
      <c r="O12" s="59">
        <f t="shared" si="8"/>
        <v>1119</v>
      </c>
      <c r="P12" s="59">
        <f t="shared" si="8"/>
        <v>1067</v>
      </c>
      <c r="Q12" s="59">
        <f t="shared" si="8"/>
        <v>1683</v>
      </c>
      <c r="R12" s="59">
        <f t="shared" si="8"/>
        <v>1714</v>
      </c>
      <c r="S12" s="59">
        <f t="shared" si="8"/>
        <v>2494</v>
      </c>
      <c r="T12" s="59">
        <f t="shared" si="8"/>
        <v>1422</v>
      </c>
      <c r="U12" s="59">
        <f t="shared" si="8"/>
        <v>626</v>
      </c>
      <c r="V12" s="59">
        <f t="shared" si="8"/>
        <v>140</v>
      </c>
      <c r="W12" s="59">
        <f t="shared" si="8"/>
        <v>412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:AL12" si="11">AK67+AK122</f>
        <v>0</v>
      </c>
      <c r="AL12" s="14">
        <f t="shared" si="11"/>
        <v>0</v>
      </c>
      <c r="AM12" s="14">
        <f t="shared" si="8"/>
        <v>0</v>
      </c>
      <c r="AN12" s="14">
        <f t="shared" ref="AN12" si="12">AN67+AN122</f>
        <v>0</v>
      </c>
      <c r="AO12" s="122">
        <f t="shared" ref="AO12:AO55" si="13">SUM(D12:AN12)</f>
        <v>22070</v>
      </c>
    </row>
    <row r="13" spans="1:43" ht="12.75" customHeight="1" x14ac:dyDescent="0.2">
      <c r="A13" s="166"/>
      <c r="B13" s="138"/>
      <c r="C13" s="46" t="s">
        <v>3</v>
      </c>
      <c r="D13" s="60">
        <f t="shared" ref="D13:AM13" si="14">D68+D123</f>
        <v>126830</v>
      </c>
      <c r="E13" s="60">
        <f t="shared" si="14"/>
        <v>150040</v>
      </c>
      <c r="F13" s="60">
        <f t="shared" si="14"/>
        <v>125400</v>
      </c>
      <c r="G13" s="60">
        <f t="shared" si="14"/>
        <v>132190</v>
      </c>
      <c r="H13" s="60">
        <f t="shared" si="14"/>
        <v>128090</v>
      </c>
      <c r="I13" s="60">
        <f t="shared" si="14"/>
        <v>113210</v>
      </c>
      <c r="J13" s="60">
        <f t="shared" si="14"/>
        <v>86430</v>
      </c>
      <c r="K13" s="60">
        <f t="shared" si="14"/>
        <v>124970</v>
      </c>
      <c r="L13" s="60">
        <f t="shared" si="14"/>
        <v>149610</v>
      </c>
      <c r="M13" s="60">
        <f t="shared" si="14"/>
        <v>144150</v>
      </c>
      <c r="N13" s="60">
        <f t="shared" si="14"/>
        <v>167850</v>
      </c>
      <c r="O13" s="60">
        <f t="shared" si="14"/>
        <v>140910</v>
      </c>
      <c r="P13" s="60">
        <f t="shared" si="14"/>
        <v>177688</v>
      </c>
      <c r="Q13" s="60">
        <f t="shared" si="14"/>
        <v>269670</v>
      </c>
      <c r="R13" s="60">
        <f t="shared" si="14"/>
        <v>297900</v>
      </c>
      <c r="S13" s="60">
        <f t="shared" si="14"/>
        <v>427263</v>
      </c>
      <c r="T13" s="60">
        <f t="shared" si="14"/>
        <v>239525</v>
      </c>
      <c r="U13" s="60">
        <f t="shared" si="14"/>
        <v>149797</v>
      </c>
      <c r="V13" s="60">
        <f t="shared" si="14"/>
        <v>49091.21</v>
      </c>
      <c r="W13" s="60">
        <f t="shared" si="14"/>
        <v>145429.45000000001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:AL13" si="17">AK68+AK123</f>
        <v>0</v>
      </c>
      <c r="AL13" s="15">
        <f t="shared" si="17"/>
        <v>0</v>
      </c>
      <c r="AM13" s="15">
        <f t="shared" si="14"/>
        <v>0</v>
      </c>
      <c r="AN13" s="15">
        <f t="shared" ref="AN13" si="18">AN68+AN123</f>
        <v>0</v>
      </c>
      <c r="AO13" s="123">
        <f t="shared" si="13"/>
        <v>3346043.66</v>
      </c>
    </row>
    <row r="14" spans="1:43" ht="12.75" customHeight="1" x14ac:dyDescent="0.2">
      <c r="A14" s="166"/>
      <c r="B14" s="137" t="s">
        <v>34</v>
      </c>
      <c r="C14" s="10" t="s">
        <v>0</v>
      </c>
      <c r="D14" s="59">
        <f t="shared" ref="D14:AM14" si="19">D69+D124</f>
        <v>0</v>
      </c>
      <c r="E14" s="59">
        <f t="shared" si="19"/>
        <v>230</v>
      </c>
      <c r="F14" s="59">
        <f t="shared" si="19"/>
        <v>1233</v>
      </c>
      <c r="G14" s="59">
        <f t="shared" si="19"/>
        <v>1520</v>
      </c>
      <c r="H14" s="59">
        <f t="shared" si="19"/>
        <v>1307</v>
      </c>
      <c r="I14" s="59">
        <f t="shared" si="19"/>
        <v>1082</v>
      </c>
      <c r="J14" s="59">
        <f t="shared" si="19"/>
        <v>1688</v>
      </c>
      <c r="K14" s="59">
        <f t="shared" si="19"/>
        <v>1289</v>
      </c>
      <c r="L14" s="59">
        <f t="shared" si="19"/>
        <v>1995</v>
      </c>
      <c r="M14" s="59">
        <f t="shared" si="19"/>
        <v>1911</v>
      </c>
      <c r="N14" s="59">
        <f t="shared" si="19"/>
        <v>1561</v>
      </c>
      <c r="O14" s="59">
        <f t="shared" si="19"/>
        <v>2433</v>
      </c>
      <c r="P14" s="59">
        <f t="shared" si="19"/>
        <v>1729</v>
      </c>
      <c r="Q14" s="59">
        <f t="shared" si="19"/>
        <v>1683</v>
      </c>
      <c r="R14" s="59">
        <f t="shared" si="19"/>
        <v>496</v>
      </c>
      <c r="S14" s="59">
        <f t="shared" si="19"/>
        <v>0</v>
      </c>
      <c r="T14" s="59">
        <f t="shared" si="19"/>
        <v>0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:AL14" si="22">AK69+AK124</f>
        <v>0</v>
      </c>
      <c r="AL14" s="14">
        <f t="shared" si="22"/>
        <v>0</v>
      </c>
      <c r="AM14" s="14">
        <f t="shared" si="19"/>
        <v>0</v>
      </c>
      <c r="AN14" s="14">
        <f t="shared" ref="AN14" si="23">AN69+AN124</f>
        <v>0</v>
      </c>
      <c r="AO14" s="122">
        <f t="shared" si="13"/>
        <v>20157</v>
      </c>
    </row>
    <row r="15" spans="1:43" ht="12.75" customHeight="1" x14ac:dyDescent="0.2">
      <c r="A15" s="166"/>
      <c r="B15" s="138"/>
      <c r="C15" s="11" t="s">
        <v>3</v>
      </c>
      <c r="D15" s="60">
        <f t="shared" ref="D15:AM15" si="24">D70+D125</f>
        <v>0</v>
      </c>
      <c r="E15" s="60">
        <f t="shared" si="24"/>
        <v>24230</v>
      </c>
      <c r="F15" s="60">
        <f t="shared" si="24"/>
        <v>116730</v>
      </c>
      <c r="G15" s="60">
        <f t="shared" si="24"/>
        <v>184150</v>
      </c>
      <c r="H15" s="60">
        <f t="shared" si="24"/>
        <v>151863</v>
      </c>
      <c r="I15" s="60">
        <f t="shared" si="24"/>
        <v>115470</v>
      </c>
      <c r="J15" s="60">
        <f t="shared" si="24"/>
        <v>190127</v>
      </c>
      <c r="K15" s="60">
        <f t="shared" si="24"/>
        <v>150850</v>
      </c>
      <c r="L15" s="60">
        <f t="shared" si="24"/>
        <v>224907</v>
      </c>
      <c r="M15" s="60">
        <f t="shared" si="24"/>
        <v>253040</v>
      </c>
      <c r="N15" s="60">
        <f t="shared" si="24"/>
        <v>211959</v>
      </c>
      <c r="O15" s="60">
        <f t="shared" si="24"/>
        <v>337680</v>
      </c>
      <c r="P15" s="60">
        <f t="shared" si="24"/>
        <v>228076</v>
      </c>
      <c r="Q15" s="60">
        <f t="shared" si="24"/>
        <v>227299</v>
      </c>
      <c r="R15" s="60">
        <f t="shared" si="24"/>
        <v>65479</v>
      </c>
      <c r="S15" s="60">
        <f t="shared" si="24"/>
        <v>0</v>
      </c>
      <c r="T15" s="60">
        <f t="shared" si="24"/>
        <v>0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:AL15" si="27">AK70+AK125</f>
        <v>0</v>
      </c>
      <c r="AL15" s="15">
        <f t="shared" si="27"/>
        <v>0</v>
      </c>
      <c r="AM15" s="15">
        <f t="shared" si="24"/>
        <v>0</v>
      </c>
      <c r="AN15" s="15">
        <f t="shared" ref="AN15" si="28">AN70+AN125</f>
        <v>0</v>
      </c>
      <c r="AO15" s="123">
        <f t="shared" si="13"/>
        <v>2481860</v>
      </c>
    </row>
    <row r="16" spans="1:43" ht="12.75" customHeight="1" x14ac:dyDescent="0.2">
      <c r="A16" s="166"/>
      <c r="B16" s="137" t="s">
        <v>71</v>
      </c>
      <c r="C16" s="10" t="s">
        <v>0</v>
      </c>
      <c r="D16" s="59">
        <f t="shared" ref="D16:AM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0</v>
      </c>
      <c r="J16" s="59">
        <f t="shared" si="29"/>
        <v>290</v>
      </c>
      <c r="K16" s="59">
        <f t="shared" si="29"/>
        <v>315</v>
      </c>
      <c r="L16" s="59">
        <f t="shared" si="29"/>
        <v>597</v>
      </c>
      <c r="M16" s="59">
        <f t="shared" si="29"/>
        <v>1108</v>
      </c>
      <c r="N16" s="59">
        <f t="shared" si="29"/>
        <v>1057</v>
      </c>
      <c r="O16" s="59">
        <f t="shared" si="29"/>
        <v>1317</v>
      </c>
      <c r="P16" s="59">
        <f t="shared" si="29"/>
        <v>1477</v>
      </c>
      <c r="Q16" s="59">
        <f t="shared" si="29"/>
        <v>1196</v>
      </c>
      <c r="R16" s="59">
        <f t="shared" si="29"/>
        <v>31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:AL16" si="32">AK71+AK126</f>
        <v>0</v>
      </c>
      <c r="AL16" s="14">
        <f t="shared" si="32"/>
        <v>0</v>
      </c>
      <c r="AM16" s="14">
        <f t="shared" si="29"/>
        <v>0</v>
      </c>
      <c r="AN16" s="14">
        <f t="shared" ref="AN16" si="33">AN71+AN126</f>
        <v>0</v>
      </c>
      <c r="AO16" s="122">
        <f t="shared" si="13"/>
        <v>7388</v>
      </c>
    </row>
    <row r="17" spans="1:44" ht="12.75" customHeight="1" x14ac:dyDescent="0.2">
      <c r="A17" s="166"/>
      <c r="B17" s="138"/>
      <c r="C17" s="11" t="s">
        <v>3</v>
      </c>
      <c r="D17" s="60">
        <f t="shared" ref="D17:AM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0</v>
      </c>
      <c r="J17" s="60">
        <f t="shared" si="34"/>
        <v>40600</v>
      </c>
      <c r="K17" s="60">
        <f t="shared" si="34"/>
        <v>44100</v>
      </c>
      <c r="L17" s="60">
        <f t="shared" si="34"/>
        <v>83580</v>
      </c>
      <c r="M17" s="60">
        <f t="shared" si="34"/>
        <v>155120</v>
      </c>
      <c r="N17" s="60">
        <f t="shared" si="34"/>
        <v>147980</v>
      </c>
      <c r="O17" s="60">
        <f t="shared" si="34"/>
        <v>184380</v>
      </c>
      <c r="P17" s="60">
        <f t="shared" si="34"/>
        <v>177345</v>
      </c>
      <c r="Q17" s="60">
        <f t="shared" si="34"/>
        <v>143520</v>
      </c>
      <c r="R17" s="60">
        <f t="shared" si="34"/>
        <v>3720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:AL17" si="37">AK72+AK127</f>
        <v>0</v>
      </c>
      <c r="AL17" s="15">
        <f t="shared" si="37"/>
        <v>0</v>
      </c>
      <c r="AM17" s="15">
        <f t="shared" si="34"/>
        <v>0</v>
      </c>
      <c r="AN17" s="15">
        <f t="shared" ref="AN17" si="38">AN72+AN127</f>
        <v>0</v>
      </c>
      <c r="AO17" s="123">
        <f t="shared" si="13"/>
        <v>980345</v>
      </c>
    </row>
    <row r="18" spans="1:44" ht="12.75" customHeight="1" x14ac:dyDescent="0.2">
      <c r="A18" s="166"/>
      <c r="B18" s="137" t="s">
        <v>25</v>
      </c>
      <c r="C18" s="10" t="s">
        <v>0</v>
      </c>
      <c r="D18" s="59">
        <f t="shared" ref="D18:AM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0</v>
      </c>
      <c r="P18" s="59">
        <f t="shared" si="39"/>
        <v>213</v>
      </c>
      <c r="Q18" s="59">
        <f t="shared" si="39"/>
        <v>452</v>
      </c>
      <c r="R18" s="59">
        <f t="shared" si="39"/>
        <v>1271</v>
      </c>
      <c r="S18" s="59">
        <f t="shared" si="39"/>
        <v>1378</v>
      </c>
      <c r="T18" s="59">
        <f t="shared" si="39"/>
        <v>631</v>
      </c>
      <c r="U18" s="59">
        <f t="shared" si="39"/>
        <v>5294</v>
      </c>
      <c r="V18" s="59">
        <f t="shared" si="39"/>
        <v>1939</v>
      </c>
      <c r="W18" s="59">
        <f t="shared" si="39"/>
        <v>3972</v>
      </c>
      <c r="X18" s="14">
        <f t="shared" si="39"/>
        <v>10700</v>
      </c>
      <c r="Y18" s="14">
        <f t="shared" si="39"/>
        <v>8336</v>
      </c>
      <c r="Z18" s="14">
        <f t="shared" si="39"/>
        <v>2434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:AL18" si="42">AK73+AK128</f>
        <v>0</v>
      </c>
      <c r="AL18" s="14">
        <f t="shared" si="42"/>
        <v>0</v>
      </c>
      <c r="AM18" s="14">
        <f t="shared" si="39"/>
        <v>0</v>
      </c>
      <c r="AN18" s="14">
        <f t="shared" ref="AN18" si="43">AN73+AN128</f>
        <v>0</v>
      </c>
      <c r="AO18" s="122">
        <f t="shared" si="13"/>
        <v>36620</v>
      </c>
    </row>
    <row r="19" spans="1:44" ht="12.75" customHeight="1" x14ac:dyDescent="0.2">
      <c r="A19" s="166"/>
      <c r="B19" s="138"/>
      <c r="C19" s="11" t="s">
        <v>3</v>
      </c>
      <c r="D19" s="60">
        <f t="shared" ref="D19:AM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0</v>
      </c>
      <c r="P19" s="60">
        <f t="shared" si="44"/>
        <v>53060</v>
      </c>
      <c r="Q19" s="60">
        <f t="shared" si="44"/>
        <v>126042</v>
      </c>
      <c r="R19" s="60">
        <f t="shared" si="44"/>
        <v>355267</v>
      </c>
      <c r="S19" s="60">
        <f t="shared" si="44"/>
        <v>397159</v>
      </c>
      <c r="T19" s="60">
        <f t="shared" si="44"/>
        <v>216148</v>
      </c>
      <c r="U19" s="60">
        <f t="shared" si="44"/>
        <v>2015675</v>
      </c>
      <c r="V19" s="60">
        <f t="shared" si="44"/>
        <v>574379</v>
      </c>
      <c r="W19" s="60">
        <f t="shared" si="44"/>
        <v>1804984</v>
      </c>
      <c r="X19" s="15">
        <f t="shared" si="44"/>
        <v>5531554.0999999996</v>
      </c>
      <c r="Y19" s="15">
        <f t="shared" si="44"/>
        <v>4522415.78</v>
      </c>
      <c r="Z19" s="15">
        <f t="shared" si="44"/>
        <v>1367758.89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:AL19" si="47">AK74+AK129</f>
        <v>0</v>
      </c>
      <c r="AL19" s="15">
        <f t="shared" si="47"/>
        <v>0</v>
      </c>
      <c r="AM19" s="15">
        <f t="shared" si="44"/>
        <v>0</v>
      </c>
      <c r="AN19" s="15">
        <f t="shared" ref="AN19" si="48">AN74+AN129</f>
        <v>0</v>
      </c>
      <c r="AO19" s="123">
        <f t="shared" si="13"/>
        <v>16964442.77</v>
      </c>
    </row>
    <row r="20" spans="1:44" ht="12.75" customHeight="1" x14ac:dyDescent="0.2">
      <c r="A20" s="166"/>
      <c r="B20" s="137" t="s">
        <v>26</v>
      </c>
      <c r="C20" s="10" t="s">
        <v>0</v>
      </c>
      <c r="D20" s="59">
        <f t="shared" ref="D20:AM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2949</v>
      </c>
      <c r="AA20" s="14">
        <f t="shared" si="49"/>
        <v>2494</v>
      </c>
      <c r="AB20" s="14">
        <f t="shared" si="49"/>
        <v>1534</v>
      </c>
      <c r="AC20" s="14">
        <f t="shared" si="49"/>
        <v>2098</v>
      </c>
      <c r="AD20" s="14">
        <f t="shared" si="49"/>
        <v>1397</v>
      </c>
      <c r="AE20" s="14">
        <f t="shared" si="49"/>
        <v>1826</v>
      </c>
      <c r="AF20" s="14">
        <f t="shared" si="49"/>
        <v>465</v>
      </c>
      <c r="AG20" s="14">
        <f t="shared" ref="AG20:AH20" si="50">AG75+AG130</f>
        <v>635</v>
      </c>
      <c r="AH20" s="14">
        <f t="shared" si="50"/>
        <v>705</v>
      </c>
      <c r="AI20" s="14">
        <f t="shared" ref="AI20:AJ25" si="51">AI75+AI130</f>
        <v>1572</v>
      </c>
      <c r="AJ20" s="14">
        <f t="shared" si="51"/>
        <v>2283</v>
      </c>
      <c r="AK20" s="14">
        <f t="shared" ref="AK20:AL20" si="52">AK75+AK130</f>
        <v>789</v>
      </c>
      <c r="AL20" s="14">
        <f t="shared" si="52"/>
        <v>1020</v>
      </c>
      <c r="AM20" s="14">
        <f t="shared" si="49"/>
        <v>757</v>
      </c>
      <c r="AN20" s="14">
        <f t="shared" ref="AN20" si="53">AN75+AN130</f>
        <v>0</v>
      </c>
      <c r="AO20" s="122">
        <f t="shared" si="13"/>
        <v>20524</v>
      </c>
    </row>
    <row r="21" spans="1:44" ht="12.75" customHeight="1" x14ac:dyDescent="0.2">
      <c r="A21" s="166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1622215.71</v>
      </c>
      <c r="AA21" s="15">
        <f t="shared" si="54"/>
        <v>1754960</v>
      </c>
      <c r="AB21" s="15">
        <f t="shared" si="54"/>
        <v>989247.73562223045</v>
      </c>
      <c r="AC21" s="15">
        <f t="shared" si="54"/>
        <v>1609756.59</v>
      </c>
      <c r="AD21" s="15">
        <f t="shared" si="54"/>
        <v>1153269.5699999998</v>
      </c>
      <c r="AE21" s="15">
        <f t="shared" si="54"/>
        <v>1394822.8369999998</v>
      </c>
      <c r="AF21" s="15">
        <f t="shared" si="54"/>
        <v>399483.48499999999</v>
      </c>
      <c r="AG21" s="15">
        <f t="shared" ref="AG21:AH21" si="55">AG76+AG131</f>
        <v>501651.71</v>
      </c>
      <c r="AH21" s="15">
        <f t="shared" si="55"/>
        <v>674180.79</v>
      </c>
      <c r="AI21" s="15">
        <f t="shared" si="51"/>
        <v>1538021.7174999998</v>
      </c>
      <c r="AJ21" s="15">
        <f t="shared" si="51"/>
        <v>2928030.3000000012</v>
      </c>
      <c r="AK21" s="15">
        <f t="shared" ref="AK21:AL21" si="56">AK76+AK131</f>
        <v>1321408.8999999999</v>
      </c>
      <c r="AL21" s="15">
        <f t="shared" si="56"/>
        <v>1733200.3800000001</v>
      </c>
      <c r="AM21" s="15">
        <f t="shared" ref="AM21:AN25" si="57">AM76+AM131</f>
        <v>1082558.52</v>
      </c>
      <c r="AN21" s="15">
        <f t="shared" si="57"/>
        <v>0</v>
      </c>
      <c r="AO21" s="123">
        <f t="shared" si="13"/>
        <v>18702808.245122228</v>
      </c>
    </row>
    <row r="22" spans="1:44" s="7" customFormat="1" ht="12.75" customHeight="1" x14ac:dyDescent="0.2">
      <c r="A22" s="166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225</v>
      </c>
      <c r="AE22" s="14">
        <f t="shared" si="58"/>
        <v>355</v>
      </c>
      <c r="AF22" s="14">
        <f t="shared" si="58"/>
        <v>593</v>
      </c>
      <c r="AG22" s="14">
        <f t="shared" si="58"/>
        <v>76</v>
      </c>
      <c r="AH22" s="14">
        <f t="shared" si="58"/>
        <v>35</v>
      </c>
      <c r="AI22" s="14">
        <f t="shared" si="51"/>
        <v>62</v>
      </c>
      <c r="AJ22" s="14">
        <f t="shared" si="51"/>
        <v>0</v>
      </c>
      <c r="AK22" s="14">
        <f t="shared" ref="AK22:AL22" si="59">AK77+AK132</f>
        <v>2</v>
      </c>
      <c r="AL22" s="14">
        <f t="shared" si="59"/>
        <v>1</v>
      </c>
      <c r="AM22" s="14">
        <f t="shared" si="57"/>
        <v>0</v>
      </c>
      <c r="AN22" s="14">
        <f t="shared" si="57"/>
        <v>0</v>
      </c>
      <c r="AO22" s="122">
        <f t="shared" si="13"/>
        <v>1349</v>
      </c>
      <c r="AP22" s="1"/>
      <c r="AQ22" s="1"/>
      <c r="AR22" s="1"/>
    </row>
    <row r="23" spans="1:44" s="7" customFormat="1" ht="12.75" customHeight="1" x14ac:dyDescent="0.2">
      <c r="A23" s="166"/>
      <c r="B23" s="164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268880.21999999997</v>
      </c>
      <c r="AE23" s="15">
        <f t="shared" si="60"/>
        <v>395485.4</v>
      </c>
      <c r="AF23" s="15">
        <f t="shared" si="60"/>
        <v>430513.11000000004</v>
      </c>
      <c r="AG23" s="15">
        <f t="shared" si="60"/>
        <v>55985.103000000003</v>
      </c>
      <c r="AH23" s="15">
        <f t="shared" si="60"/>
        <v>49860.982999999993</v>
      </c>
      <c r="AI23" s="15">
        <f t="shared" si="51"/>
        <v>81799.09</v>
      </c>
      <c r="AJ23" s="15">
        <f t="shared" si="51"/>
        <v>54435.170000000006</v>
      </c>
      <c r="AK23" s="15">
        <f t="shared" ref="AK23:AL23" si="61">AK78+AK133</f>
        <v>87551.245000000039</v>
      </c>
      <c r="AL23" s="15">
        <f t="shared" si="61"/>
        <v>40993.979999999996</v>
      </c>
      <c r="AM23" s="15">
        <f t="shared" si="57"/>
        <v>31153.830000000005</v>
      </c>
      <c r="AN23" s="15">
        <f t="shared" si="57"/>
        <v>0</v>
      </c>
      <c r="AO23" s="123">
        <f t="shared" si="13"/>
        <v>1496658.1310000003</v>
      </c>
      <c r="AP23" s="1"/>
      <c r="AQ23" s="1"/>
      <c r="AR23" s="1"/>
    </row>
    <row r="24" spans="1:44" s="7" customFormat="1" ht="12.75" customHeight="1" x14ac:dyDescent="0.2">
      <c r="A24" s="153" t="s">
        <v>44</v>
      </c>
      <c r="B24" s="137" t="s">
        <v>57</v>
      </c>
      <c r="C24" s="10" t="s">
        <v>0</v>
      </c>
      <c r="D24" s="59">
        <f t="shared" ref="D24:AH24" si="62">D79+D134</f>
        <v>1527</v>
      </c>
      <c r="E24" s="59">
        <f t="shared" si="62"/>
        <v>1894</v>
      </c>
      <c r="F24" s="59">
        <f t="shared" si="62"/>
        <v>1754</v>
      </c>
      <c r="G24" s="59">
        <f t="shared" si="62"/>
        <v>1994</v>
      </c>
      <c r="H24" s="59">
        <f t="shared" si="62"/>
        <v>1775</v>
      </c>
      <c r="I24" s="59">
        <f t="shared" si="62"/>
        <v>1207</v>
      </c>
      <c r="J24" s="59">
        <f t="shared" si="62"/>
        <v>1409</v>
      </c>
      <c r="K24" s="59">
        <f t="shared" si="62"/>
        <v>1035</v>
      </c>
      <c r="L24" s="59">
        <f t="shared" si="62"/>
        <v>1100</v>
      </c>
      <c r="M24" s="59">
        <f t="shared" si="62"/>
        <v>687</v>
      </c>
      <c r="N24" s="59">
        <f t="shared" si="62"/>
        <v>820</v>
      </c>
      <c r="O24" s="59">
        <f t="shared" si="62"/>
        <v>681</v>
      </c>
      <c r="P24" s="59">
        <f t="shared" si="62"/>
        <v>397</v>
      </c>
      <c r="Q24" s="59">
        <f t="shared" si="62"/>
        <v>274</v>
      </c>
      <c r="R24" s="59">
        <f t="shared" si="62"/>
        <v>0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:AL24" si="63">AK79+AK134</f>
        <v>0</v>
      </c>
      <c r="AL24" s="59">
        <f t="shared" si="63"/>
        <v>0</v>
      </c>
      <c r="AM24" s="59">
        <f t="shared" si="57"/>
        <v>0</v>
      </c>
      <c r="AN24" s="59">
        <f t="shared" si="57"/>
        <v>0</v>
      </c>
      <c r="AO24" s="122">
        <f t="shared" si="13"/>
        <v>16554</v>
      </c>
      <c r="AP24" s="1"/>
      <c r="AQ24" s="1"/>
      <c r="AR24" s="1"/>
    </row>
    <row r="25" spans="1:44" s="7" customFormat="1" ht="12.75" customHeight="1" x14ac:dyDescent="0.2">
      <c r="A25" s="153"/>
      <c r="B25" s="138"/>
      <c r="C25" s="11" t="s">
        <v>3</v>
      </c>
      <c r="D25" s="60">
        <f t="shared" ref="D25:AH25" si="64">D80+D135</f>
        <v>206220</v>
      </c>
      <c r="E25" s="60">
        <f t="shared" si="64"/>
        <v>250410</v>
      </c>
      <c r="F25" s="60">
        <f t="shared" si="64"/>
        <v>231540</v>
      </c>
      <c r="G25" s="60">
        <f t="shared" si="64"/>
        <v>255210</v>
      </c>
      <c r="H25" s="60">
        <f t="shared" si="64"/>
        <v>216150</v>
      </c>
      <c r="I25" s="60">
        <f t="shared" si="64"/>
        <v>145270</v>
      </c>
      <c r="J25" s="60">
        <f t="shared" si="64"/>
        <v>160960</v>
      </c>
      <c r="K25" s="60">
        <f t="shared" si="64"/>
        <v>118760</v>
      </c>
      <c r="L25" s="60">
        <f t="shared" si="64"/>
        <v>126580</v>
      </c>
      <c r="M25" s="60">
        <f t="shared" si="64"/>
        <v>78260</v>
      </c>
      <c r="N25" s="60">
        <f t="shared" si="64"/>
        <v>94660</v>
      </c>
      <c r="O25" s="60">
        <f t="shared" si="64"/>
        <v>82160</v>
      </c>
      <c r="P25" s="60">
        <f t="shared" si="64"/>
        <v>46290</v>
      </c>
      <c r="Q25" s="60">
        <f t="shared" si="64"/>
        <v>29490</v>
      </c>
      <c r="R25" s="60">
        <f t="shared" si="64"/>
        <v>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:AL25" si="65">AK80+AK135</f>
        <v>0</v>
      </c>
      <c r="AL25" s="60">
        <f t="shared" si="65"/>
        <v>0</v>
      </c>
      <c r="AM25" s="60">
        <f t="shared" si="57"/>
        <v>0</v>
      </c>
      <c r="AN25" s="60">
        <f t="shared" si="57"/>
        <v>0</v>
      </c>
      <c r="AO25" s="123">
        <f t="shared" si="13"/>
        <v>2041960</v>
      </c>
      <c r="AP25" s="1"/>
      <c r="AQ25" s="1"/>
      <c r="AR25" s="1"/>
    </row>
    <row r="26" spans="1:44" ht="12.75" customHeight="1" x14ac:dyDescent="0.2">
      <c r="A26" s="153"/>
      <c r="B26" s="137" t="s">
        <v>37</v>
      </c>
      <c r="C26" s="10" t="s">
        <v>0</v>
      </c>
      <c r="D26" s="59">
        <f t="shared" ref="D26:AM26" si="66">D81+D136</f>
        <v>750</v>
      </c>
      <c r="E26" s="59">
        <f t="shared" si="66"/>
        <v>850</v>
      </c>
      <c r="F26" s="59">
        <f t="shared" si="66"/>
        <v>1000</v>
      </c>
      <c r="G26" s="59">
        <f t="shared" si="66"/>
        <v>915</v>
      </c>
      <c r="H26" s="59">
        <f t="shared" si="66"/>
        <v>922</v>
      </c>
      <c r="I26" s="59">
        <f t="shared" si="66"/>
        <v>1233</v>
      </c>
      <c r="J26" s="59">
        <f t="shared" si="66"/>
        <v>1000</v>
      </c>
      <c r="K26" s="59">
        <f t="shared" si="66"/>
        <v>936</v>
      </c>
      <c r="L26" s="59">
        <f t="shared" si="66"/>
        <v>875</v>
      </c>
      <c r="M26" s="59">
        <f t="shared" si="66"/>
        <v>710</v>
      </c>
      <c r="N26" s="59">
        <f t="shared" si="66"/>
        <v>342</v>
      </c>
      <c r="O26" s="59">
        <f t="shared" si="66"/>
        <v>649</v>
      </c>
      <c r="P26" s="59">
        <f t="shared" si="66"/>
        <v>2193</v>
      </c>
      <c r="Q26" s="59">
        <f t="shared" si="66"/>
        <v>653</v>
      </c>
      <c r="R26" s="59">
        <f t="shared" si="66"/>
        <v>113</v>
      </c>
      <c r="S26" s="59">
        <f t="shared" si="66"/>
        <v>348</v>
      </c>
      <c r="T26" s="59">
        <f t="shared" si="66"/>
        <v>114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:AL26" si="69">AK81+AK136</f>
        <v>0</v>
      </c>
      <c r="AL26" s="14">
        <f t="shared" si="69"/>
        <v>0</v>
      </c>
      <c r="AM26" s="14">
        <f t="shared" si="66"/>
        <v>0</v>
      </c>
      <c r="AN26" s="14">
        <f t="shared" ref="AN26" si="70">AN81+AN136</f>
        <v>0</v>
      </c>
      <c r="AO26" s="122">
        <f t="shared" si="13"/>
        <v>13603</v>
      </c>
    </row>
    <row r="27" spans="1:44" ht="12.75" customHeight="1" x14ac:dyDescent="0.2">
      <c r="A27" s="153"/>
      <c r="B27" s="138"/>
      <c r="C27" s="11" t="s">
        <v>3</v>
      </c>
      <c r="D27" s="60">
        <f t="shared" ref="D27:AM27" si="71">D82+D137</f>
        <v>60000</v>
      </c>
      <c r="E27" s="60">
        <f t="shared" si="71"/>
        <v>68000</v>
      </c>
      <c r="F27" s="60">
        <f t="shared" si="71"/>
        <v>80000</v>
      </c>
      <c r="G27" s="60">
        <f t="shared" si="71"/>
        <v>73200</v>
      </c>
      <c r="H27" s="60">
        <f t="shared" si="71"/>
        <v>82980</v>
      </c>
      <c r="I27" s="60">
        <f t="shared" si="71"/>
        <v>110970</v>
      </c>
      <c r="J27" s="60">
        <f t="shared" si="71"/>
        <v>90000</v>
      </c>
      <c r="K27" s="60">
        <f t="shared" si="71"/>
        <v>84240</v>
      </c>
      <c r="L27" s="60">
        <f t="shared" si="71"/>
        <v>78750</v>
      </c>
      <c r="M27" s="60">
        <f t="shared" si="71"/>
        <v>63900</v>
      </c>
      <c r="N27" s="60">
        <f t="shared" si="71"/>
        <v>30780</v>
      </c>
      <c r="O27" s="60">
        <f t="shared" si="71"/>
        <v>58410</v>
      </c>
      <c r="P27" s="60">
        <f t="shared" si="71"/>
        <v>196200</v>
      </c>
      <c r="Q27" s="60">
        <f t="shared" si="71"/>
        <v>58770</v>
      </c>
      <c r="R27" s="60">
        <f t="shared" si="71"/>
        <v>10170</v>
      </c>
      <c r="S27" s="60">
        <f t="shared" si="71"/>
        <v>22620</v>
      </c>
      <c r="T27" s="60">
        <f t="shared" si="71"/>
        <v>7410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:AL27" si="74">AK82+AK137</f>
        <v>0</v>
      </c>
      <c r="AL27" s="15">
        <f t="shared" si="74"/>
        <v>0</v>
      </c>
      <c r="AM27" s="15">
        <f t="shared" si="71"/>
        <v>0</v>
      </c>
      <c r="AN27" s="15">
        <f t="shared" ref="AN27" si="75">AN82+AN137</f>
        <v>0</v>
      </c>
      <c r="AO27" s="123">
        <f t="shared" si="13"/>
        <v>1176400</v>
      </c>
    </row>
    <row r="28" spans="1:44" ht="12.75" customHeight="1" x14ac:dyDescent="0.2">
      <c r="A28" s="153"/>
      <c r="B28" s="137" t="s">
        <v>58</v>
      </c>
      <c r="C28" s="10" t="s">
        <v>0</v>
      </c>
      <c r="D28" s="59">
        <f t="shared" ref="D28:AM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0</v>
      </c>
      <c r="K28" s="59">
        <f t="shared" si="76"/>
        <v>0</v>
      </c>
      <c r="L28" s="59">
        <f t="shared" si="76"/>
        <v>0</v>
      </c>
      <c r="M28" s="59">
        <f t="shared" si="76"/>
        <v>4</v>
      </c>
      <c r="N28" s="59">
        <f t="shared" si="76"/>
        <v>3</v>
      </c>
      <c r="O28" s="59">
        <f t="shared" si="76"/>
        <v>4</v>
      </c>
      <c r="P28" s="59">
        <f t="shared" si="76"/>
        <v>3</v>
      </c>
      <c r="Q28" s="59">
        <f t="shared" si="76"/>
        <v>63</v>
      </c>
      <c r="R28" s="59">
        <f t="shared" si="76"/>
        <v>89</v>
      </c>
      <c r="S28" s="59">
        <f t="shared" si="76"/>
        <v>117</v>
      </c>
      <c r="T28" s="59">
        <f t="shared" si="76"/>
        <v>101</v>
      </c>
      <c r="U28" s="59">
        <f t="shared" si="76"/>
        <v>110</v>
      </c>
      <c r="V28" s="59">
        <f t="shared" si="76"/>
        <v>75</v>
      </c>
      <c r="W28" s="59">
        <f t="shared" si="76"/>
        <v>60</v>
      </c>
      <c r="X28" s="14">
        <f t="shared" si="76"/>
        <v>7</v>
      </c>
      <c r="Y28" s="14">
        <f t="shared" si="76"/>
        <v>16</v>
      </c>
      <c r="Z28" s="14">
        <f t="shared" si="76"/>
        <v>11</v>
      </c>
      <c r="AA28" s="14">
        <f t="shared" si="76"/>
        <v>15</v>
      </c>
      <c r="AB28" s="14">
        <f t="shared" si="76"/>
        <v>16</v>
      </c>
      <c r="AC28" s="14">
        <f t="shared" si="76"/>
        <v>49</v>
      </c>
      <c r="AD28" s="14">
        <f t="shared" si="76"/>
        <v>7</v>
      </c>
      <c r="AE28" s="14">
        <f t="shared" si="76"/>
        <v>15</v>
      </c>
      <c r="AF28" s="14">
        <f t="shared" si="76"/>
        <v>43</v>
      </c>
      <c r="AG28" s="14">
        <f t="shared" ref="AG28:AH28" si="77">AG83+AG138</f>
        <v>63</v>
      </c>
      <c r="AH28" s="14">
        <f t="shared" si="77"/>
        <v>67</v>
      </c>
      <c r="AI28" s="14">
        <f t="shared" ref="AI28:AJ28" si="78">AI83+AI138</f>
        <v>164</v>
      </c>
      <c r="AJ28" s="14">
        <f t="shared" si="78"/>
        <v>156</v>
      </c>
      <c r="AK28" s="14">
        <f t="shared" ref="AK28:AL28" si="79">AK83+AK138</f>
        <v>133</v>
      </c>
      <c r="AL28" s="14">
        <f t="shared" si="79"/>
        <v>103</v>
      </c>
      <c r="AM28" s="14">
        <f t="shared" si="76"/>
        <v>119</v>
      </c>
      <c r="AN28" s="14">
        <f t="shared" ref="AN28" si="80">AN83+AN138</f>
        <v>12</v>
      </c>
      <c r="AO28" s="122">
        <f t="shared" si="13"/>
        <v>1625</v>
      </c>
    </row>
    <row r="29" spans="1:44" ht="12.75" customHeight="1" x14ac:dyDescent="0.2">
      <c r="A29" s="153"/>
      <c r="B29" s="138"/>
      <c r="C29" s="11" t="s">
        <v>3</v>
      </c>
      <c r="D29" s="60">
        <f t="shared" ref="D29:AM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0</v>
      </c>
      <c r="K29" s="60">
        <f t="shared" si="81"/>
        <v>0</v>
      </c>
      <c r="L29" s="60">
        <f t="shared" si="81"/>
        <v>0</v>
      </c>
      <c r="M29" s="60">
        <f t="shared" si="81"/>
        <v>420</v>
      </c>
      <c r="N29" s="60">
        <f t="shared" si="81"/>
        <v>330</v>
      </c>
      <c r="O29" s="60">
        <f t="shared" si="81"/>
        <v>380</v>
      </c>
      <c r="P29" s="60">
        <f t="shared" si="81"/>
        <v>400</v>
      </c>
      <c r="Q29" s="60">
        <f t="shared" si="81"/>
        <v>8466</v>
      </c>
      <c r="R29" s="60">
        <f t="shared" si="81"/>
        <v>8630</v>
      </c>
      <c r="S29" s="60">
        <f t="shared" si="81"/>
        <v>12526</v>
      </c>
      <c r="T29" s="60">
        <f t="shared" si="81"/>
        <v>10560</v>
      </c>
      <c r="U29" s="60">
        <f t="shared" si="81"/>
        <v>10848</v>
      </c>
      <c r="V29" s="60">
        <f t="shared" si="81"/>
        <v>10029.9</v>
      </c>
      <c r="W29" s="60">
        <f t="shared" si="81"/>
        <v>8058.39</v>
      </c>
      <c r="X29" s="15">
        <f t="shared" si="81"/>
        <v>1108</v>
      </c>
      <c r="Y29" s="15">
        <f t="shared" si="81"/>
        <v>3196</v>
      </c>
      <c r="Z29" s="15">
        <f t="shared" si="81"/>
        <v>2164.3000000000002</v>
      </c>
      <c r="AA29" s="15">
        <f t="shared" si="81"/>
        <v>3749.6400000000003</v>
      </c>
      <c r="AB29" s="15">
        <f t="shared" si="81"/>
        <v>4375</v>
      </c>
      <c r="AC29" s="15">
        <f t="shared" si="81"/>
        <v>14502.63</v>
      </c>
      <c r="AD29" s="15">
        <f t="shared" si="81"/>
        <v>1843</v>
      </c>
      <c r="AE29" s="15">
        <f t="shared" si="81"/>
        <v>5251</v>
      </c>
      <c r="AF29" s="15">
        <f t="shared" si="81"/>
        <v>14931</v>
      </c>
      <c r="AG29" s="15">
        <f t="shared" ref="AG29:AH29" si="82">AG84+AG139</f>
        <v>21791</v>
      </c>
      <c r="AH29" s="15">
        <f t="shared" si="82"/>
        <v>23226</v>
      </c>
      <c r="AI29" s="15">
        <f t="shared" ref="AI29:AJ29" si="83">AI84+AI139</f>
        <v>56547</v>
      </c>
      <c r="AJ29" s="15">
        <f t="shared" si="83"/>
        <v>54516</v>
      </c>
      <c r="AK29" s="15">
        <f t="shared" ref="AK29:AL29" si="84">AK84+AK139</f>
        <v>45587</v>
      </c>
      <c r="AL29" s="15">
        <f t="shared" si="84"/>
        <v>34662</v>
      </c>
      <c r="AM29" s="15">
        <f t="shared" si="81"/>
        <v>37020</v>
      </c>
      <c r="AN29" s="15">
        <f t="shared" ref="AN29" si="85">AN84+AN139</f>
        <v>3587</v>
      </c>
      <c r="AO29" s="123">
        <f t="shared" si="13"/>
        <v>398704.86</v>
      </c>
    </row>
    <row r="30" spans="1:44" ht="12.75" customHeight="1" x14ac:dyDescent="0.2">
      <c r="A30" s="153"/>
      <c r="B30" s="137" t="s">
        <v>28</v>
      </c>
      <c r="C30" s="10" t="s">
        <v>0</v>
      </c>
      <c r="D30" s="59">
        <f t="shared" ref="D30:AM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2248</v>
      </c>
      <c r="S30" s="59">
        <f t="shared" si="86"/>
        <v>3576</v>
      </c>
      <c r="T30" s="59">
        <f t="shared" si="86"/>
        <v>3267</v>
      </c>
      <c r="U30" s="59">
        <f t="shared" si="86"/>
        <v>3519</v>
      </c>
      <c r="V30" s="59">
        <f t="shared" si="86"/>
        <v>1139</v>
      </c>
      <c r="W30" s="59">
        <f t="shared" si="86"/>
        <v>510</v>
      </c>
      <c r="X30" s="14">
        <f t="shared" si="86"/>
        <v>1936</v>
      </c>
      <c r="Y30" s="14">
        <f t="shared" si="86"/>
        <v>1977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:AL30" si="89">AK85+AK140</f>
        <v>0</v>
      </c>
      <c r="AL30" s="14">
        <f t="shared" si="89"/>
        <v>0</v>
      </c>
      <c r="AM30" s="14">
        <f t="shared" si="86"/>
        <v>0</v>
      </c>
      <c r="AN30" s="14">
        <f t="shared" ref="AN30" si="90">AN85+AN140</f>
        <v>0</v>
      </c>
      <c r="AO30" s="122">
        <f t="shared" si="13"/>
        <v>18172</v>
      </c>
    </row>
    <row r="31" spans="1:44" ht="12.75" customHeight="1" x14ac:dyDescent="0.2">
      <c r="A31" s="153"/>
      <c r="B31" s="138"/>
      <c r="C31" s="11" t="s">
        <v>3</v>
      </c>
      <c r="D31" s="60">
        <f t="shared" ref="D31:AM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250770</v>
      </c>
      <c r="S31" s="60">
        <f t="shared" si="91"/>
        <v>392833</v>
      </c>
      <c r="T31" s="60">
        <f t="shared" si="91"/>
        <v>351367</v>
      </c>
      <c r="U31" s="60">
        <f t="shared" si="91"/>
        <v>472798</v>
      </c>
      <c r="V31" s="60">
        <f t="shared" si="91"/>
        <v>171480</v>
      </c>
      <c r="W31" s="60">
        <f t="shared" si="91"/>
        <v>89375</v>
      </c>
      <c r="X31" s="15">
        <f t="shared" si="91"/>
        <v>338850</v>
      </c>
      <c r="Y31" s="15">
        <f t="shared" si="91"/>
        <v>588050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:AL31" si="94">AK86+AK141</f>
        <v>0</v>
      </c>
      <c r="AL31" s="15">
        <f t="shared" si="94"/>
        <v>0</v>
      </c>
      <c r="AM31" s="15">
        <f t="shared" si="91"/>
        <v>0</v>
      </c>
      <c r="AN31" s="15">
        <f t="shared" ref="AN31" si="95">AN86+AN141</f>
        <v>0</v>
      </c>
      <c r="AO31" s="123">
        <f t="shared" si="13"/>
        <v>2655523</v>
      </c>
    </row>
    <row r="32" spans="1:44" ht="12.75" customHeight="1" x14ac:dyDescent="0.2">
      <c r="A32" s="153"/>
      <c r="B32" s="137" t="s">
        <v>29</v>
      </c>
      <c r="C32" s="10" t="s">
        <v>0</v>
      </c>
      <c r="D32" s="59">
        <f t="shared" ref="D32:AM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3042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:AL32" si="99">AK87+AK142</f>
        <v>0</v>
      </c>
      <c r="AL32" s="14">
        <f t="shared" si="99"/>
        <v>0</v>
      </c>
      <c r="AM32" s="14">
        <f t="shared" si="96"/>
        <v>0</v>
      </c>
      <c r="AN32" s="14">
        <f t="shared" ref="AN32" si="100">AN87+AN142</f>
        <v>0</v>
      </c>
      <c r="AO32" s="122">
        <f t="shared" si="13"/>
        <v>3042</v>
      </c>
    </row>
    <row r="33" spans="1:41" ht="12.75" customHeight="1" x14ac:dyDescent="0.2">
      <c r="A33" s="153"/>
      <c r="B33" s="138"/>
      <c r="C33" s="11" t="s">
        <v>3</v>
      </c>
      <c r="D33" s="60">
        <f t="shared" ref="D33:AM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1160680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:AL33" si="104">AK88+AK143</f>
        <v>0</v>
      </c>
      <c r="AL33" s="15">
        <f t="shared" si="104"/>
        <v>0</v>
      </c>
      <c r="AM33" s="15">
        <f t="shared" si="101"/>
        <v>0</v>
      </c>
      <c r="AN33" s="15">
        <f t="shared" ref="AN33" si="105">AN88+AN143</f>
        <v>0</v>
      </c>
      <c r="AO33" s="123">
        <f t="shared" si="13"/>
        <v>1160680</v>
      </c>
    </row>
    <row r="34" spans="1:41" ht="19.5" customHeight="1" x14ac:dyDescent="0.2">
      <c r="A34" s="153"/>
      <c r="B34" s="137" t="s">
        <v>59</v>
      </c>
      <c r="C34" s="10" t="s">
        <v>0</v>
      </c>
      <c r="D34" s="59">
        <f t="shared" ref="D34:AM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1423</v>
      </c>
      <c r="Z34" s="14">
        <f t="shared" si="106"/>
        <v>2279</v>
      </c>
      <c r="AA34" s="14">
        <f t="shared" si="106"/>
        <v>3258</v>
      </c>
      <c r="AB34" s="14">
        <f t="shared" si="106"/>
        <v>2332</v>
      </c>
      <c r="AC34" s="14">
        <f t="shared" si="106"/>
        <v>2446</v>
      </c>
      <c r="AD34" s="14">
        <f t="shared" si="106"/>
        <v>1554</v>
      </c>
      <c r="AE34" s="14">
        <f t="shared" si="106"/>
        <v>1093</v>
      </c>
      <c r="AF34" s="14">
        <f t="shared" si="106"/>
        <v>950</v>
      </c>
      <c r="AG34" s="14">
        <f t="shared" ref="AG34:AH34" si="107">AG89+AG144</f>
        <v>872</v>
      </c>
      <c r="AH34" s="14">
        <f t="shared" si="107"/>
        <v>988</v>
      </c>
      <c r="AI34" s="14">
        <f t="shared" ref="AI34:AJ34" si="108">AI89+AI144</f>
        <v>868</v>
      </c>
      <c r="AJ34" s="14">
        <f t="shared" si="108"/>
        <v>897</v>
      </c>
      <c r="AK34" s="14">
        <f t="shared" ref="AK34:AL34" si="109">AK89+AK144</f>
        <v>1191</v>
      </c>
      <c r="AL34" s="14">
        <f t="shared" si="109"/>
        <v>1161</v>
      </c>
      <c r="AM34" s="14">
        <f t="shared" si="106"/>
        <v>336</v>
      </c>
      <c r="AN34" s="14">
        <f t="shared" ref="AN34" si="110">AN89+AN144</f>
        <v>0</v>
      </c>
      <c r="AO34" s="122">
        <f t="shared" si="13"/>
        <v>21648</v>
      </c>
    </row>
    <row r="35" spans="1:41" ht="19.5" customHeight="1" x14ac:dyDescent="0.2">
      <c r="A35" s="153"/>
      <c r="B35" s="138"/>
      <c r="C35" s="11" t="s">
        <v>3</v>
      </c>
      <c r="D35" s="60">
        <f t="shared" ref="D35:AM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376990</v>
      </c>
      <c r="Z35" s="15">
        <f t="shared" si="111"/>
        <v>646929.98999999987</v>
      </c>
      <c r="AA35" s="15">
        <f t="shared" si="111"/>
        <v>1091750</v>
      </c>
      <c r="AB35" s="15">
        <f t="shared" si="111"/>
        <v>777100</v>
      </c>
      <c r="AC35" s="15">
        <f t="shared" si="111"/>
        <v>891580</v>
      </c>
      <c r="AD35" s="15">
        <f t="shared" si="111"/>
        <v>601730</v>
      </c>
      <c r="AE35" s="15">
        <f t="shared" si="111"/>
        <v>441320</v>
      </c>
      <c r="AF35" s="15">
        <f t="shared" si="111"/>
        <v>378118</v>
      </c>
      <c r="AG35" s="15">
        <f t="shared" ref="AG35:AH35" si="112">AG90+AG145</f>
        <v>369950</v>
      </c>
      <c r="AH35" s="15">
        <f t="shared" si="112"/>
        <v>399860</v>
      </c>
      <c r="AI35" s="15">
        <f t="shared" ref="AI35:AJ35" si="113">AI90+AI145</f>
        <v>398160</v>
      </c>
      <c r="AJ35" s="15">
        <f t="shared" si="113"/>
        <v>411300</v>
      </c>
      <c r="AK35" s="15">
        <f t="shared" ref="AK35:AL35" si="114">AK90+AK145</f>
        <v>589450</v>
      </c>
      <c r="AL35" s="15">
        <f t="shared" si="114"/>
        <v>583730</v>
      </c>
      <c r="AM35" s="15">
        <f t="shared" si="111"/>
        <v>149740</v>
      </c>
      <c r="AN35" s="15">
        <f t="shared" ref="AN35" si="115">AN90+AN145</f>
        <v>0</v>
      </c>
      <c r="AO35" s="123">
        <f t="shared" si="13"/>
        <v>8107707.9900000002</v>
      </c>
    </row>
    <row r="36" spans="1:41" ht="12.75" customHeight="1" x14ac:dyDescent="0.2">
      <c r="A36" s="153"/>
      <c r="B36" s="137" t="s">
        <v>60</v>
      </c>
      <c r="C36" s="10" t="s">
        <v>0</v>
      </c>
      <c r="D36" s="59">
        <f t="shared" ref="D36:AM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5361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:AL36" si="119">AK91+AK146</f>
        <v>0</v>
      </c>
      <c r="AL36" s="14">
        <f t="shared" si="119"/>
        <v>0</v>
      </c>
      <c r="AM36" s="14">
        <f t="shared" si="116"/>
        <v>0</v>
      </c>
      <c r="AN36" s="14">
        <f t="shared" ref="AN36" si="120">AN91+AN146</f>
        <v>0</v>
      </c>
      <c r="AO36" s="122">
        <f t="shared" si="13"/>
        <v>5361</v>
      </c>
    </row>
    <row r="37" spans="1:41" ht="12.75" customHeight="1" x14ac:dyDescent="0.2">
      <c r="A37" s="153"/>
      <c r="B37" s="138"/>
      <c r="C37" s="11" t="s">
        <v>3</v>
      </c>
      <c r="D37" s="60">
        <f t="shared" ref="D37:AM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2230176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:AL37" si="124">AK92+AK147</f>
        <v>0</v>
      </c>
      <c r="AL37" s="15">
        <f t="shared" si="124"/>
        <v>0</v>
      </c>
      <c r="AM37" s="15">
        <f t="shared" si="121"/>
        <v>0</v>
      </c>
      <c r="AN37" s="15">
        <f t="shared" ref="AN37" si="125">AN92+AN147</f>
        <v>0</v>
      </c>
      <c r="AO37" s="123">
        <f t="shared" si="13"/>
        <v>2230176</v>
      </c>
    </row>
    <row r="38" spans="1:41" ht="12.75" customHeight="1" x14ac:dyDescent="0.2">
      <c r="A38" s="153"/>
      <c r="B38" s="137" t="s">
        <v>39</v>
      </c>
      <c r="C38" s="10" t="s">
        <v>0</v>
      </c>
      <c r="D38" s="59">
        <f t="shared" ref="D38:AM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4556</v>
      </c>
      <c r="AE38" s="14">
        <f t="shared" si="126"/>
        <v>2759</v>
      </c>
      <c r="AF38" s="14">
        <f t="shared" si="126"/>
        <v>2143</v>
      </c>
      <c r="AG38" s="14">
        <f t="shared" ref="AG38:AH38" si="127">AG93+AG148</f>
        <v>4141</v>
      </c>
      <c r="AH38" s="14">
        <f t="shared" si="127"/>
        <v>5040</v>
      </c>
      <c r="AI38" s="14">
        <f t="shared" ref="AI38:AJ38" si="128">AI93+AI148</f>
        <v>1122</v>
      </c>
      <c r="AJ38" s="14">
        <f t="shared" si="128"/>
        <v>3086</v>
      </c>
      <c r="AK38" s="14">
        <f t="shared" ref="AK38:AL38" si="129">AK93+AK148</f>
        <v>2973</v>
      </c>
      <c r="AL38" s="14">
        <f t="shared" si="129"/>
        <v>1950</v>
      </c>
      <c r="AM38" s="14">
        <f t="shared" si="126"/>
        <v>1242</v>
      </c>
      <c r="AN38" s="14">
        <f t="shared" ref="AN38" si="130">AN93+AN148</f>
        <v>0</v>
      </c>
      <c r="AO38" s="122">
        <f t="shared" si="13"/>
        <v>29012</v>
      </c>
    </row>
    <row r="39" spans="1:41" ht="24.75" customHeight="1" x14ac:dyDescent="0.2">
      <c r="A39" s="153"/>
      <c r="B39" s="138"/>
      <c r="C39" s="11" t="s">
        <v>3</v>
      </c>
      <c r="D39" s="60">
        <f t="shared" ref="D39:AM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2118540</v>
      </c>
      <c r="AE39" s="15">
        <f t="shared" si="131"/>
        <v>1285694</v>
      </c>
      <c r="AF39" s="15">
        <f t="shared" si="131"/>
        <v>998638</v>
      </c>
      <c r="AG39" s="15">
        <f t="shared" ref="AG39:AH39" si="132">AG94+AG149</f>
        <v>1929706</v>
      </c>
      <c r="AH39" s="15">
        <f t="shared" si="132"/>
        <v>2348640</v>
      </c>
      <c r="AI39" s="15">
        <f t="shared" ref="AI39:AJ39" si="133">AI94+AI149</f>
        <v>564366</v>
      </c>
      <c r="AJ39" s="15">
        <f t="shared" si="133"/>
        <v>1899741.6</v>
      </c>
      <c r="AK39" s="15">
        <f t="shared" ref="AK39:AL39" si="134">AK94+AK149</f>
        <v>1831139</v>
      </c>
      <c r="AL39" s="15">
        <f t="shared" si="134"/>
        <v>1187550</v>
      </c>
      <c r="AM39" s="15">
        <f t="shared" si="131"/>
        <v>756378</v>
      </c>
      <c r="AN39" s="15">
        <f t="shared" ref="AN39" si="135">AN94+AN149</f>
        <v>0</v>
      </c>
      <c r="AO39" s="123">
        <f t="shared" si="13"/>
        <v>14920392.6</v>
      </c>
    </row>
    <row r="40" spans="1:41" ht="12.75" customHeight="1" x14ac:dyDescent="0.2">
      <c r="A40" s="154" t="s">
        <v>41</v>
      </c>
      <c r="B40" s="137" t="s">
        <v>61</v>
      </c>
      <c r="C40" s="10" t="s">
        <v>0</v>
      </c>
      <c r="D40" s="59">
        <f t="shared" ref="D40:AM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0</v>
      </c>
      <c r="S40" s="59">
        <f t="shared" si="136"/>
        <v>342</v>
      </c>
      <c r="T40" s="59">
        <f t="shared" si="136"/>
        <v>0</v>
      </c>
      <c r="U40" s="59">
        <f t="shared" si="136"/>
        <v>3002</v>
      </c>
      <c r="V40" s="59">
        <f t="shared" si="136"/>
        <v>2334</v>
      </c>
      <c r="W40" s="59">
        <f t="shared" si="136"/>
        <v>1775</v>
      </c>
      <c r="X40" s="14">
        <f t="shared" si="136"/>
        <v>4124</v>
      </c>
      <c r="Y40" s="14">
        <f t="shared" si="136"/>
        <v>5819</v>
      </c>
      <c r="Z40" s="14">
        <f t="shared" si="136"/>
        <v>2505</v>
      </c>
      <c r="AA40" s="14">
        <f t="shared" si="136"/>
        <v>3686</v>
      </c>
      <c r="AB40" s="14">
        <f t="shared" si="136"/>
        <v>3534</v>
      </c>
      <c r="AC40" s="14">
        <f t="shared" si="136"/>
        <v>3849</v>
      </c>
      <c r="AD40" s="14">
        <f t="shared" si="136"/>
        <v>5032</v>
      </c>
      <c r="AE40" s="14">
        <f t="shared" si="136"/>
        <v>4641</v>
      </c>
      <c r="AF40" s="14">
        <f t="shared" si="136"/>
        <v>5895</v>
      </c>
      <c r="AG40" s="14">
        <f t="shared" ref="AG40:AH40" si="137">AG95+AG150</f>
        <v>5441</v>
      </c>
      <c r="AH40" s="14">
        <f t="shared" si="137"/>
        <v>5391</v>
      </c>
      <c r="AI40" s="14">
        <f t="shared" ref="AI40:AJ40" si="138">AI95+AI150</f>
        <v>3418</v>
      </c>
      <c r="AJ40" s="14">
        <f t="shared" si="138"/>
        <v>2347</v>
      </c>
      <c r="AK40" s="14">
        <f t="shared" ref="AK40:AL40" si="139">AK95+AK150</f>
        <v>3026</v>
      </c>
      <c r="AL40" s="14">
        <f t="shared" si="139"/>
        <v>1106</v>
      </c>
      <c r="AM40" s="14">
        <f t="shared" si="136"/>
        <v>0</v>
      </c>
      <c r="AN40" s="14">
        <f t="shared" ref="AN40" si="140">AN95+AN150</f>
        <v>0</v>
      </c>
      <c r="AO40" s="122">
        <f t="shared" si="13"/>
        <v>67267</v>
      </c>
    </row>
    <row r="41" spans="1:41" ht="12.75" customHeight="1" x14ac:dyDescent="0.2">
      <c r="A41" s="155"/>
      <c r="B41" s="138"/>
      <c r="C41" s="11" t="s">
        <v>3</v>
      </c>
      <c r="D41" s="60">
        <f t="shared" ref="D41:AM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0</v>
      </c>
      <c r="S41" s="60">
        <f t="shared" si="141"/>
        <v>9855</v>
      </c>
      <c r="T41" s="60">
        <f t="shared" si="141"/>
        <v>0</v>
      </c>
      <c r="U41" s="60">
        <f t="shared" si="141"/>
        <v>253930</v>
      </c>
      <c r="V41" s="60">
        <f t="shared" si="141"/>
        <v>178690</v>
      </c>
      <c r="W41" s="60">
        <f t="shared" si="141"/>
        <v>137440.5</v>
      </c>
      <c r="X41" s="15">
        <f t="shared" si="141"/>
        <v>233864</v>
      </c>
      <c r="Y41" s="15">
        <f t="shared" si="141"/>
        <v>416012</v>
      </c>
      <c r="Z41" s="15">
        <f t="shared" si="141"/>
        <v>198044.91999999998</v>
      </c>
      <c r="AA41" s="15">
        <f t="shared" si="141"/>
        <v>295921.41000000003</v>
      </c>
      <c r="AB41" s="15">
        <f t="shared" si="141"/>
        <v>262967.58</v>
      </c>
      <c r="AC41" s="15">
        <f t="shared" si="141"/>
        <v>312540.56</v>
      </c>
      <c r="AD41" s="15">
        <f t="shared" si="141"/>
        <v>390230.788</v>
      </c>
      <c r="AE41" s="15">
        <f t="shared" si="141"/>
        <v>465584.64400000003</v>
      </c>
      <c r="AF41" s="15">
        <f t="shared" si="141"/>
        <v>534206.1399999999</v>
      </c>
      <c r="AG41" s="15">
        <f t="shared" ref="AG41:AH41" si="142">AG96+AG151</f>
        <v>618163.19999999995</v>
      </c>
      <c r="AH41" s="15">
        <f t="shared" si="142"/>
        <v>522097.24</v>
      </c>
      <c r="AI41" s="15">
        <f t="shared" ref="AI41:AJ41" si="143">AI96+AI151</f>
        <v>322327.08999999997</v>
      </c>
      <c r="AJ41" s="15">
        <f t="shared" si="143"/>
        <v>310667</v>
      </c>
      <c r="AK41" s="15">
        <f t="shared" ref="AK41:AL41" si="144">AK96+AK151</f>
        <v>237737.8</v>
      </c>
      <c r="AL41" s="15">
        <f t="shared" si="144"/>
        <v>161687.90000000002</v>
      </c>
      <c r="AM41" s="15">
        <f t="shared" si="141"/>
        <v>0</v>
      </c>
      <c r="AN41" s="15">
        <f t="shared" ref="AN41" si="145">AN96+AN151</f>
        <v>0</v>
      </c>
      <c r="AO41" s="123">
        <f t="shared" si="13"/>
        <v>5861967.7720000008</v>
      </c>
    </row>
    <row r="42" spans="1:41" ht="19.5" customHeight="1" x14ac:dyDescent="0.2">
      <c r="A42" s="155"/>
      <c r="B42" s="137" t="s">
        <v>6</v>
      </c>
      <c r="C42" s="10" t="s">
        <v>0</v>
      </c>
      <c r="D42" s="59">
        <f t="shared" ref="D42:AM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0</v>
      </c>
      <c r="T42" s="59">
        <f t="shared" si="146"/>
        <v>742</v>
      </c>
      <c r="U42" s="59">
        <f t="shared" si="146"/>
        <v>0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:AL42" si="149">AK97+AK152</f>
        <v>0</v>
      </c>
      <c r="AL42" s="14">
        <f t="shared" si="149"/>
        <v>0</v>
      </c>
      <c r="AM42" s="14">
        <f t="shared" si="146"/>
        <v>0</v>
      </c>
      <c r="AN42" s="14">
        <f t="shared" ref="AN42" si="150">AN97+AN152</f>
        <v>0</v>
      </c>
      <c r="AO42" s="122">
        <f t="shared" si="13"/>
        <v>742</v>
      </c>
    </row>
    <row r="43" spans="1:41" ht="24" customHeight="1" x14ac:dyDescent="0.2">
      <c r="A43" s="155"/>
      <c r="B43" s="138"/>
      <c r="C43" s="11" t="s">
        <v>3</v>
      </c>
      <c r="D43" s="60">
        <f t="shared" ref="D43:AM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0</v>
      </c>
      <c r="T43" s="60">
        <f t="shared" si="151"/>
        <v>44520</v>
      </c>
      <c r="U43" s="60">
        <f t="shared" si="151"/>
        <v>0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:AL43" si="154">AK98+AK153</f>
        <v>0</v>
      </c>
      <c r="AL43" s="15">
        <f t="shared" si="154"/>
        <v>0</v>
      </c>
      <c r="AM43" s="15">
        <f t="shared" si="151"/>
        <v>0</v>
      </c>
      <c r="AN43" s="15">
        <f t="shared" ref="AN43" si="155">AN98+AN153</f>
        <v>0</v>
      </c>
      <c r="AO43" s="123">
        <f t="shared" si="13"/>
        <v>44520</v>
      </c>
    </row>
    <row r="44" spans="1:41" ht="12.75" customHeight="1" x14ac:dyDescent="0.2">
      <c r="A44" s="155"/>
      <c r="B44" s="137" t="s">
        <v>62</v>
      </c>
      <c r="C44" s="10" t="s">
        <v>0</v>
      </c>
      <c r="D44" s="59">
        <f t="shared" ref="D44:AM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26</v>
      </c>
      <c r="X44" s="14">
        <f t="shared" si="156"/>
        <v>0</v>
      </c>
      <c r="Y44" s="14">
        <f t="shared" si="156"/>
        <v>30</v>
      </c>
      <c r="Z44" s="14">
        <f t="shared" si="156"/>
        <v>33</v>
      </c>
      <c r="AA44" s="14">
        <f t="shared" si="156"/>
        <v>42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:AL44" si="159">AK99+AK154</f>
        <v>0</v>
      </c>
      <c r="AL44" s="14">
        <f t="shared" si="159"/>
        <v>0</v>
      </c>
      <c r="AM44" s="14">
        <f t="shared" si="156"/>
        <v>0</v>
      </c>
      <c r="AN44" s="14">
        <f t="shared" ref="AN44" si="160">AN99+AN154</f>
        <v>0</v>
      </c>
      <c r="AO44" s="122">
        <f t="shared" si="13"/>
        <v>131</v>
      </c>
    </row>
    <row r="45" spans="1:41" ht="12.75" customHeight="1" x14ac:dyDescent="0.2">
      <c r="A45" s="155"/>
      <c r="B45" s="138"/>
      <c r="C45" s="11" t="s">
        <v>3</v>
      </c>
      <c r="D45" s="60">
        <f t="shared" ref="D45:AM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2808</v>
      </c>
      <c r="X45" s="15">
        <f t="shared" si="161"/>
        <v>0</v>
      </c>
      <c r="Y45" s="15">
        <f t="shared" si="161"/>
        <v>3165</v>
      </c>
      <c r="Z45" s="15">
        <f t="shared" si="161"/>
        <v>3481.5</v>
      </c>
      <c r="AA45" s="15">
        <f t="shared" si="161"/>
        <v>4462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:AL45" si="164">AK100+AK155</f>
        <v>0</v>
      </c>
      <c r="AL45" s="15">
        <f t="shared" si="164"/>
        <v>0</v>
      </c>
      <c r="AM45" s="15">
        <f t="shared" si="161"/>
        <v>0</v>
      </c>
      <c r="AN45" s="15">
        <f t="shared" ref="AN45" si="165">AN100+AN155</f>
        <v>0</v>
      </c>
      <c r="AO45" s="123">
        <f t="shared" si="13"/>
        <v>13916.5</v>
      </c>
    </row>
    <row r="46" spans="1:41" ht="12.75" customHeight="1" x14ac:dyDescent="0.2">
      <c r="A46" s="155"/>
      <c r="B46" s="137" t="s">
        <v>63</v>
      </c>
      <c r="C46" s="10" t="s">
        <v>0</v>
      </c>
      <c r="D46" s="59">
        <f t="shared" ref="D46:AM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0</v>
      </c>
      <c r="Z46" s="14">
        <f t="shared" si="166"/>
        <v>29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:AL46" si="169">AK101+AK156</f>
        <v>0</v>
      </c>
      <c r="AL46" s="14">
        <f t="shared" si="169"/>
        <v>0</v>
      </c>
      <c r="AM46" s="14">
        <f t="shared" si="166"/>
        <v>0</v>
      </c>
      <c r="AN46" s="14">
        <f t="shared" ref="AN46" si="170">AN101+AN156</f>
        <v>0</v>
      </c>
      <c r="AO46" s="122">
        <f t="shared" si="13"/>
        <v>29</v>
      </c>
    </row>
    <row r="47" spans="1:41" ht="12.75" customHeight="1" x14ac:dyDescent="0.2">
      <c r="A47" s="155"/>
      <c r="B47" s="138"/>
      <c r="C47" s="11" t="s">
        <v>3</v>
      </c>
      <c r="D47" s="60">
        <f t="shared" ref="D47:AM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0</v>
      </c>
      <c r="Z47" s="15">
        <f t="shared" si="171"/>
        <v>1609.5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:AL47" si="174">AK102+AK157</f>
        <v>0</v>
      </c>
      <c r="AL47" s="15">
        <f t="shared" si="174"/>
        <v>0</v>
      </c>
      <c r="AM47" s="15">
        <f t="shared" si="171"/>
        <v>0</v>
      </c>
      <c r="AN47" s="15">
        <f t="shared" ref="AN47" si="175">AN102+AN157</f>
        <v>0</v>
      </c>
      <c r="AO47" s="123">
        <f t="shared" si="13"/>
        <v>1609.5</v>
      </c>
    </row>
    <row r="48" spans="1:41" ht="12.75" customHeight="1" x14ac:dyDescent="0.2">
      <c r="A48" s="155"/>
      <c r="B48" s="137" t="s">
        <v>55</v>
      </c>
      <c r="C48" s="85" t="s">
        <v>0</v>
      </c>
      <c r="D48" s="86">
        <f t="shared" ref="D48:AM48" si="176">D103+D159</f>
        <v>0</v>
      </c>
      <c r="E48" s="86">
        <f t="shared" si="176"/>
        <v>0</v>
      </c>
      <c r="F48" s="86">
        <f t="shared" si="176"/>
        <v>0</v>
      </c>
      <c r="G48" s="86">
        <f t="shared" si="176"/>
        <v>0</v>
      </c>
      <c r="H48" s="86">
        <f t="shared" si="176"/>
        <v>0</v>
      </c>
      <c r="I48" s="86">
        <f t="shared" si="176"/>
        <v>0</v>
      </c>
      <c r="J48" s="86">
        <f t="shared" si="176"/>
        <v>0</v>
      </c>
      <c r="K48" s="86">
        <f t="shared" si="176"/>
        <v>0</v>
      </c>
      <c r="L48" s="86">
        <f t="shared" si="176"/>
        <v>0</v>
      </c>
      <c r="M48" s="86">
        <f t="shared" si="176"/>
        <v>0</v>
      </c>
      <c r="N48" s="86">
        <f t="shared" si="176"/>
        <v>0</v>
      </c>
      <c r="O48" s="86">
        <f t="shared" si="176"/>
        <v>0</v>
      </c>
      <c r="P48" s="86">
        <f t="shared" si="176"/>
        <v>0</v>
      </c>
      <c r="Q48" s="86">
        <f t="shared" si="176"/>
        <v>0</v>
      </c>
      <c r="R48" s="86">
        <f t="shared" si="176"/>
        <v>0</v>
      </c>
      <c r="S48" s="86">
        <f t="shared" si="176"/>
        <v>0</v>
      </c>
      <c r="T48" s="86">
        <f t="shared" si="176"/>
        <v>0</v>
      </c>
      <c r="U48" s="86">
        <f t="shared" si="176"/>
        <v>0</v>
      </c>
      <c r="V48" s="86">
        <f t="shared" si="176"/>
        <v>0</v>
      </c>
      <c r="W48" s="86">
        <f t="shared" si="176"/>
        <v>0</v>
      </c>
      <c r="X48" s="86">
        <f t="shared" si="176"/>
        <v>0</v>
      </c>
      <c r="Y48" s="86">
        <f t="shared" si="176"/>
        <v>0</v>
      </c>
      <c r="Z48" s="86">
        <f t="shared" si="176"/>
        <v>0</v>
      </c>
      <c r="AA48" s="86">
        <f t="shared" si="176"/>
        <v>0</v>
      </c>
      <c r="AB48" s="86">
        <f t="shared" si="176"/>
        <v>0</v>
      </c>
      <c r="AC48" s="86">
        <f t="shared" si="176"/>
        <v>0</v>
      </c>
      <c r="AD48" s="86">
        <f t="shared" si="176"/>
        <v>0</v>
      </c>
      <c r="AE48" s="86">
        <f t="shared" si="176"/>
        <v>0</v>
      </c>
      <c r="AF48" s="86">
        <f t="shared" si="176"/>
        <v>0</v>
      </c>
      <c r="AG48" s="86">
        <f t="shared" ref="AG48:AH48" si="177">AG103+AG159</f>
        <v>36</v>
      </c>
      <c r="AH48" s="86">
        <f t="shared" si="177"/>
        <v>1492</v>
      </c>
      <c r="AI48" s="86">
        <f t="shared" ref="AI48:AJ48" si="178">AI103+AI159</f>
        <v>2356</v>
      </c>
      <c r="AJ48" s="86">
        <f t="shared" si="178"/>
        <v>1411</v>
      </c>
      <c r="AK48" s="86">
        <f t="shared" ref="AK48:AL48" si="179">AK103+AK159</f>
        <v>1080</v>
      </c>
      <c r="AL48" s="86">
        <f t="shared" si="179"/>
        <v>1351</v>
      </c>
      <c r="AM48" s="86">
        <f t="shared" si="176"/>
        <v>966</v>
      </c>
      <c r="AN48" s="86">
        <f t="shared" ref="AN48" si="180">AN103+AN159</f>
        <v>0</v>
      </c>
      <c r="AO48" s="125">
        <f t="shared" si="13"/>
        <v>8692</v>
      </c>
    </row>
    <row r="49" spans="1:43" ht="12.75" customHeight="1" x14ac:dyDescent="0.2">
      <c r="A49" s="155"/>
      <c r="B49" s="138"/>
      <c r="C49" s="11" t="s">
        <v>3</v>
      </c>
      <c r="D49" s="87">
        <f t="shared" ref="D49:AM49" si="181">D104+D160</f>
        <v>0</v>
      </c>
      <c r="E49" s="87">
        <f t="shared" si="181"/>
        <v>0</v>
      </c>
      <c r="F49" s="87">
        <f t="shared" si="181"/>
        <v>0</v>
      </c>
      <c r="G49" s="87">
        <f t="shared" si="181"/>
        <v>0</v>
      </c>
      <c r="H49" s="87">
        <f t="shared" si="181"/>
        <v>0</v>
      </c>
      <c r="I49" s="87">
        <f t="shared" si="181"/>
        <v>0</v>
      </c>
      <c r="J49" s="87">
        <f t="shared" si="181"/>
        <v>0</v>
      </c>
      <c r="K49" s="87">
        <f t="shared" si="181"/>
        <v>0</v>
      </c>
      <c r="L49" s="87">
        <f t="shared" si="181"/>
        <v>0</v>
      </c>
      <c r="M49" s="87">
        <f t="shared" si="181"/>
        <v>0</v>
      </c>
      <c r="N49" s="87">
        <f t="shared" si="181"/>
        <v>0</v>
      </c>
      <c r="O49" s="87">
        <f t="shared" si="181"/>
        <v>0</v>
      </c>
      <c r="P49" s="87">
        <f t="shared" si="181"/>
        <v>0</v>
      </c>
      <c r="Q49" s="87">
        <f t="shared" si="181"/>
        <v>0</v>
      </c>
      <c r="R49" s="87">
        <f t="shared" si="181"/>
        <v>0</v>
      </c>
      <c r="S49" s="87">
        <f t="shared" si="181"/>
        <v>0</v>
      </c>
      <c r="T49" s="87">
        <f t="shared" si="181"/>
        <v>0</v>
      </c>
      <c r="U49" s="87">
        <f t="shared" si="181"/>
        <v>0</v>
      </c>
      <c r="V49" s="87">
        <f t="shared" si="181"/>
        <v>0</v>
      </c>
      <c r="W49" s="87">
        <f t="shared" si="181"/>
        <v>0</v>
      </c>
      <c r="X49" s="87">
        <f t="shared" si="181"/>
        <v>0</v>
      </c>
      <c r="Y49" s="87">
        <f t="shared" si="181"/>
        <v>0</v>
      </c>
      <c r="Z49" s="87">
        <f t="shared" si="181"/>
        <v>0</v>
      </c>
      <c r="AA49" s="87">
        <f t="shared" si="181"/>
        <v>0</v>
      </c>
      <c r="AB49" s="87">
        <f t="shared" si="181"/>
        <v>0</v>
      </c>
      <c r="AC49" s="87">
        <f t="shared" si="181"/>
        <v>0</v>
      </c>
      <c r="AD49" s="87">
        <f t="shared" si="181"/>
        <v>0</v>
      </c>
      <c r="AE49" s="87">
        <f t="shared" si="181"/>
        <v>0</v>
      </c>
      <c r="AF49" s="87">
        <f t="shared" si="181"/>
        <v>0</v>
      </c>
      <c r="AG49" s="87">
        <f t="shared" ref="AG49:AH49" si="182">AG104+AG160</f>
        <v>3608</v>
      </c>
      <c r="AH49" s="87">
        <f t="shared" si="182"/>
        <v>226372.9</v>
      </c>
      <c r="AI49" s="87">
        <f t="shared" ref="AI49:AJ49" si="183">AI104+AI160</f>
        <v>442096.42200000002</v>
      </c>
      <c r="AJ49" s="87">
        <f t="shared" si="183"/>
        <v>299427.90999999997</v>
      </c>
      <c r="AK49" s="87">
        <f t="shared" ref="AK49:AL49" si="184">AK104+AK160</f>
        <v>224431.58000000002</v>
      </c>
      <c r="AL49" s="87">
        <f t="shared" si="184"/>
        <v>277143.53000000003</v>
      </c>
      <c r="AM49" s="87">
        <f t="shared" si="181"/>
        <v>150530.55000000002</v>
      </c>
      <c r="AN49" s="87">
        <f t="shared" ref="AN49" si="185">AN104+AN160</f>
        <v>0</v>
      </c>
      <c r="AO49" s="126">
        <f t="shared" si="13"/>
        <v>1623610.8920000002</v>
      </c>
    </row>
    <row r="50" spans="1:43" ht="12.75" customHeight="1" x14ac:dyDescent="0.2">
      <c r="A50" s="155"/>
      <c r="B50" s="137" t="s">
        <v>68</v>
      </c>
      <c r="C50" s="10" t="s">
        <v>0</v>
      </c>
      <c r="D50" s="86">
        <f t="shared" ref="D50:AM50" si="186">D105+D161</f>
        <v>0</v>
      </c>
      <c r="E50" s="86">
        <f t="shared" si="186"/>
        <v>0</v>
      </c>
      <c r="F50" s="86">
        <f t="shared" si="186"/>
        <v>0</v>
      </c>
      <c r="G50" s="86">
        <f t="shared" si="186"/>
        <v>0</v>
      </c>
      <c r="H50" s="86">
        <f t="shared" si="186"/>
        <v>0</v>
      </c>
      <c r="I50" s="86">
        <f t="shared" si="186"/>
        <v>0</v>
      </c>
      <c r="J50" s="86">
        <f t="shared" si="186"/>
        <v>0</v>
      </c>
      <c r="K50" s="86">
        <f t="shared" si="186"/>
        <v>0</v>
      </c>
      <c r="L50" s="86">
        <f t="shared" si="186"/>
        <v>0</v>
      </c>
      <c r="M50" s="86">
        <f t="shared" si="186"/>
        <v>0</v>
      </c>
      <c r="N50" s="86">
        <f t="shared" si="186"/>
        <v>0</v>
      </c>
      <c r="O50" s="86">
        <f t="shared" si="186"/>
        <v>0</v>
      </c>
      <c r="P50" s="86">
        <f t="shared" si="186"/>
        <v>0</v>
      </c>
      <c r="Q50" s="86">
        <f t="shared" si="186"/>
        <v>0</v>
      </c>
      <c r="R50" s="86">
        <f t="shared" si="186"/>
        <v>0</v>
      </c>
      <c r="S50" s="86">
        <f t="shared" si="186"/>
        <v>0</v>
      </c>
      <c r="T50" s="86">
        <f t="shared" si="186"/>
        <v>0</v>
      </c>
      <c r="U50" s="86">
        <f t="shared" si="186"/>
        <v>0</v>
      </c>
      <c r="V50" s="86">
        <f t="shared" si="186"/>
        <v>0</v>
      </c>
      <c r="W50" s="86">
        <f t="shared" si="186"/>
        <v>0</v>
      </c>
      <c r="X50" s="86">
        <f t="shared" si="186"/>
        <v>0</v>
      </c>
      <c r="Y50" s="86">
        <f t="shared" si="186"/>
        <v>0</v>
      </c>
      <c r="Z50" s="86">
        <f t="shared" si="186"/>
        <v>0</v>
      </c>
      <c r="AA50" s="86">
        <f t="shared" si="186"/>
        <v>0</v>
      </c>
      <c r="AB50" s="86">
        <f t="shared" si="186"/>
        <v>0</v>
      </c>
      <c r="AC50" s="86">
        <f t="shared" si="186"/>
        <v>0</v>
      </c>
      <c r="AD50" s="86">
        <f t="shared" si="186"/>
        <v>155</v>
      </c>
      <c r="AE50" s="86">
        <f t="shared" si="186"/>
        <v>311</v>
      </c>
      <c r="AF50" s="86">
        <f t="shared" si="186"/>
        <v>258</v>
      </c>
      <c r="AG50" s="86">
        <f t="shared" ref="AG50:AH50" si="187">AG105+AG161</f>
        <v>57</v>
      </c>
      <c r="AH50" s="86">
        <f t="shared" si="187"/>
        <v>0</v>
      </c>
      <c r="AI50" s="86">
        <f t="shared" ref="AI50:AJ50" si="188">AI105+AI161</f>
        <v>0</v>
      </c>
      <c r="AJ50" s="86">
        <f t="shared" si="188"/>
        <v>2</v>
      </c>
      <c r="AK50" s="86">
        <f t="shared" ref="AK50:AL50" si="189">AK105+AK161</f>
        <v>0</v>
      </c>
      <c r="AL50" s="86">
        <f t="shared" si="189"/>
        <v>0</v>
      </c>
      <c r="AM50" s="86">
        <f t="shared" si="186"/>
        <v>0</v>
      </c>
      <c r="AN50" s="86">
        <f t="shared" ref="AN50" si="190">AN105+AN161</f>
        <v>0</v>
      </c>
      <c r="AO50" s="125">
        <f t="shared" si="13"/>
        <v>783</v>
      </c>
    </row>
    <row r="51" spans="1:43" ht="12.75" customHeight="1" x14ac:dyDescent="0.2">
      <c r="A51" s="156"/>
      <c r="B51" s="138"/>
      <c r="C51" s="11" t="s">
        <v>3</v>
      </c>
      <c r="D51" s="87">
        <f t="shared" ref="D51:AM51" si="191">D106+D162</f>
        <v>0</v>
      </c>
      <c r="E51" s="87">
        <f t="shared" si="191"/>
        <v>0</v>
      </c>
      <c r="F51" s="87">
        <f t="shared" si="191"/>
        <v>0</v>
      </c>
      <c r="G51" s="87">
        <f t="shared" si="191"/>
        <v>0</v>
      </c>
      <c r="H51" s="87">
        <f t="shared" si="191"/>
        <v>0</v>
      </c>
      <c r="I51" s="87">
        <f t="shared" si="191"/>
        <v>0</v>
      </c>
      <c r="J51" s="87">
        <f t="shared" si="191"/>
        <v>0</v>
      </c>
      <c r="K51" s="87">
        <f t="shared" si="191"/>
        <v>0</v>
      </c>
      <c r="L51" s="87">
        <f t="shared" si="191"/>
        <v>0</v>
      </c>
      <c r="M51" s="87">
        <f t="shared" si="191"/>
        <v>0</v>
      </c>
      <c r="N51" s="87">
        <f t="shared" si="191"/>
        <v>0</v>
      </c>
      <c r="O51" s="87">
        <f t="shared" si="191"/>
        <v>0</v>
      </c>
      <c r="P51" s="87">
        <f t="shared" si="191"/>
        <v>0</v>
      </c>
      <c r="Q51" s="87">
        <f t="shared" si="191"/>
        <v>0</v>
      </c>
      <c r="R51" s="87">
        <f t="shared" si="191"/>
        <v>0</v>
      </c>
      <c r="S51" s="87">
        <f t="shared" si="191"/>
        <v>0</v>
      </c>
      <c r="T51" s="87">
        <f t="shared" si="191"/>
        <v>0</v>
      </c>
      <c r="U51" s="87">
        <f t="shared" si="191"/>
        <v>0</v>
      </c>
      <c r="V51" s="87">
        <f t="shared" si="191"/>
        <v>0</v>
      </c>
      <c r="W51" s="87">
        <f t="shared" si="191"/>
        <v>0</v>
      </c>
      <c r="X51" s="87">
        <f t="shared" si="191"/>
        <v>0</v>
      </c>
      <c r="Y51" s="87">
        <f t="shared" si="191"/>
        <v>0</v>
      </c>
      <c r="Z51" s="87">
        <f t="shared" si="191"/>
        <v>0</v>
      </c>
      <c r="AA51" s="87">
        <f t="shared" si="191"/>
        <v>0</v>
      </c>
      <c r="AB51" s="87">
        <f t="shared" si="191"/>
        <v>0</v>
      </c>
      <c r="AC51" s="87">
        <f t="shared" si="191"/>
        <v>0</v>
      </c>
      <c r="AD51" s="87">
        <f t="shared" si="191"/>
        <v>33266.25</v>
      </c>
      <c r="AE51" s="87">
        <f t="shared" si="191"/>
        <v>65408.39</v>
      </c>
      <c r="AF51" s="87">
        <f t="shared" si="191"/>
        <v>59635.86</v>
      </c>
      <c r="AG51" s="87">
        <f t="shared" ref="AG51:AH51" si="192">AG106+AG162</f>
        <v>14198.66</v>
      </c>
      <c r="AH51" s="87">
        <f t="shared" si="192"/>
        <v>0</v>
      </c>
      <c r="AI51" s="87">
        <f t="shared" ref="AI51:AJ51" si="193">AI106+AI162</f>
        <v>0</v>
      </c>
      <c r="AJ51" s="87">
        <f t="shared" si="193"/>
        <v>19053.039999999997</v>
      </c>
      <c r="AK51" s="87">
        <f t="shared" ref="AK51:AL51" si="194">AK106+AK162</f>
        <v>2153.34</v>
      </c>
      <c r="AL51" s="87">
        <f t="shared" si="194"/>
        <v>1427.3899999999999</v>
      </c>
      <c r="AM51" s="87">
        <f t="shared" si="191"/>
        <v>0</v>
      </c>
      <c r="AN51" s="87">
        <f t="shared" ref="AN51" si="195">AN106+AN162</f>
        <v>0</v>
      </c>
      <c r="AO51" s="126">
        <f t="shared" si="13"/>
        <v>195142.93000000002</v>
      </c>
    </row>
    <row r="52" spans="1:43" ht="12.75" customHeight="1" x14ac:dyDescent="0.2">
      <c r="A52" s="153" t="s">
        <v>30</v>
      </c>
      <c r="B52" s="157" t="s">
        <v>64</v>
      </c>
      <c r="C52" s="10" t="s">
        <v>0</v>
      </c>
      <c r="D52" s="59">
        <f t="shared" ref="D52:AM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 t="shared" si="196"/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470</v>
      </c>
      <c r="AC52" s="14">
        <f t="shared" si="196"/>
        <v>246</v>
      </c>
      <c r="AD52" s="14">
        <f t="shared" si="196"/>
        <v>832</v>
      </c>
      <c r="AE52" s="14">
        <f t="shared" si="196"/>
        <v>889</v>
      </c>
      <c r="AF52" s="14">
        <f t="shared" si="196"/>
        <v>638</v>
      </c>
      <c r="AG52" s="14">
        <f t="shared" ref="AG52:AH52" si="197">AG107+AG162</f>
        <v>665</v>
      </c>
      <c r="AH52" s="14">
        <f t="shared" si="197"/>
        <v>773</v>
      </c>
      <c r="AI52" s="14">
        <f t="shared" ref="AI52:AJ52" si="198">AI107+AI162</f>
        <v>919</v>
      </c>
      <c r="AJ52" s="14">
        <f t="shared" si="198"/>
        <v>904</v>
      </c>
      <c r="AK52" s="14">
        <f t="shared" ref="AK52:AL52" si="199">AK107+AK162</f>
        <v>1128</v>
      </c>
      <c r="AL52" s="14">
        <f t="shared" si="199"/>
        <v>1066</v>
      </c>
      <c r="AM52" s="14">
        <f t="shared" si="196"/>
        <v>616</v>
      </c>
      <c r="AN52" s="14">
        <f t="shared" ref="AN52" si="200">AN107+AN162</f>
        <v>0</v>
      </c>
      <c r="AO52" s="122">
        <f t="shared" si="13"/>
        <v>9146</v>
      </c>
    </row>
    <row r="53" spans="1:43" ht="12.75" customHeight="1" x14ac:dyDescent="0.2">
      <c r="A53" s="153"/>
      <c r="B53" s="157"/>
      <c r="C53" s="11" t="s">
        <v>3</v>
      </c>
      <c r="D53" s="60">
        <f t="shared" ref="D53:AM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 t="shared" si="201"/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78960</v>
      </c>
      <c r="AC53" s="15">
        <f t="shared" si="201"/>
        <v>40778.400000000001</v>
      </c>
      <c r="AD53" s="15">
        <f t="shared" si="201"/>
        <v>142368</v>
      </c>
      <c r="AE53" s="15">
        <f t="shared" si="201"/>
        <v>153870</v>
      </c>
      <c r="AF53" s="15">
        <f t="shared" si="201"/>
        <v>115289</v>
      </c>
      <c r="AG53" s="15">
        <f t="shared" ref="AG53:AH53" si="202">AG108+AG163</f>
        <v>114341</v>
      </c>
      <c r="AH53" s="15">
        <f t="shared" si="202"/>
        <v>137918</v>
      </c>
      <c r="AI53" s="15">
        <f t="shared" ref="AI53:AJ53" si="203">AI108+AI163</f>
        <v>171523.15</v>
      </c>
      <c r="AJ53" s="15">
        <f t="shared" si="203"/>
        <v>171131</v>
      </c>
      <c r="AK53" s="15">
        <f t="shared" ref="AK53:AL53" si="204">AK108+AK163</f>
        <v>204897.6</v>
      </c>
      <c r="AL53" s="15">
        <f t="shared" si="204"/>
        <v>215457</v>
      </c>
      <c r="AM53" s="15">
        <f t="shared" si="201"/>
        <v>117188</v>
      </c>
      <c r="AN53" s="15">
        <f t="shared" ref="AN53" si="205">AN108+AN163</f>
        <v>0</v>
      </c>
      <c r="AO53" s="123">
        <f t="shared" si="13"/>
        <v>1663721.1500000001</v>
      </c>
    </row>
    <row r="54" spans="1:43" ht="20.25" customHeight="1" x14ac:dyDescent="0.2">
      <c r="A54" s="153"/>
      <c r="B54" s="157" t="s">
        <v>70</v>
      </c>
      <c r="C54" s="10" t="s">
        <v>0</v>
      </c>
      <c r="D54" s="59">
        <f>D109+D164</f>
        <v>0</v>
      </c>
      <c r="E54" s="59">
        <f t="shared" ref="E54:AM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1150</v>
      </c>
      <c r="AI54" s="59">
        <f t="shared" si="206"/>
        <v>1397</v>
      </c>
      <c r="AJ54" s="59">
        <f t="shared" si="206"/>
        <v>0</v>
      </c>
      <c r="AK54" s="59">
        <f t="shared" ref="AK54:AL54" si="207">AK109+AK164</f>
        <v>0</v>
      </c>
      <c r="AL54" s="59">
        <f t="shared" si="207"/>
        <v>0</v>
      </c>
      <c r="AM54" s="59">
        <f t="shared" si="206"/>
        <v>0</v>
      </c>
      <c r="AN54" s="59">
        <f t="shared" ref="AN54" si="208">AN109+AN164</f>
        <v>0</v>
      </c>
      <c r="AO54" s="122">
        <f t="shared" si="13"/>
        <v>2547</v>
      </c>
    </row>
    <row r="55" spans="1:43" ht="20.25" customHeight="1" x14ac:dyDescent="0.2">
      <c r="A55" s="153"/>
      <c r="B55" s="157"/>
      <c r="C55" s="11" t="s">
        <v>3</v>
      </c>
      <c r="D55" s="60">
        <f>D110+D165</f>
        <v>0</v>
      </c>
      <c r="E55" s="60">
        <f t="shared" ref="E55:AM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21500.62</v>
      </c>
      <c r="AI55" s="60">
        <f t="shared" si="209"/>
        <v>25316.09</v>
      </c>
      <c r="AJ55" s="60">
        <f t="shared" si="209"/>
        <v>0</v>
      </c>
      <c r="AK55" s="60">
        <f t="shared" ref="AK55:AL55" si="210">AK110+AK165</f>
        <v>0</v>
      </c>
      <c r="AL55" s="60">
        <f t="shared" si="210"/>
        <v>0</v>
      </c>
      <c r="AM55" s="60">
        <f t="shared" si="209"/>
        <v>0</v>
      </c>
      <c r="AN55" s="60">
        <f t="shared" ref="AN55" si="211">AN110+AN165</f>
        <v>0</v>
      </c>
      <c r="AO55" s="123">
        <f t="shared" si="13"/>
        <v>46816.71</v>
      </c>
    </row>
    <row r="56" spans="1:43" ht="12.75" customHeight="1" x14ac:dyDescent="0.2">
      <c r="A56" s="3" t="str">
        <f>'Ingreso de Datos 2026'!A55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3" ht="12.75" customHeight="1" x14ac:dyDescent="0.2">
      <c r="A57" s="3" t="str">
        <f>'Ingreso de Datos 2026'!A56</f>
        <v>Publicado el 06-02-2026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3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</row>
    <row r="59" spans="1:43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</row>
    <row r="60" spans="1:4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</row>
    <row r="61" spans="1:43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3" s="7" customFormat="1" ht="12.75" customHeight="1" x14ac:dyDescent="0.2">
      <c r="A62" s="158" t="s">
        <v>51</v>
      </c>
      <c r="B62" s="159"/>
      <c r="C62" s="160"/>
      <c r="D62" s="147" t="s">
        <v>4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9"/>
      <c r="AO62" s="167" t="s">
        <v>5</v>
      </c>
    </row>
    <row r="63" spans="1:43" s="7" customFormat="1" ht="12.75" customHeight="1" thickBot="1" x14ac:dyDescent="0.25">
      <c r="A63" s="161"/>
      <c r="B63" s="162"/>
      <c r="C63" s="163"/>
      <c r="D63" s="111">
        <v>1990</v>
      </c>
      <c r="E63" s="111">
        <v>1991</v>
      </c>
      <c r="F63" s="111">
        <v>1992</v>
      </c>
      <c r="G63" s="111">
        <v>1993</v>
      </c>
      <c r="H63" s="111">
        <v>1994</v>
      </c>
      <c r="I63" s="111">
        <v>1995</v>
      </c>
      <c r="J63" s="111">
        <v>1996</v>
      </c>
      <c r="K63" s="111">
        <v>1997</v>
      </c>
      <c r="L63" s="111">
        <v>1998</v>
      </c>
      <c r="M63" s="111">
        <v>1999</v>
      </c>
      <c r="N63" s="111">
        <v>2000</v>
      </c>
      <c r="O63" s="111">
        <v>2001</v>
      </c>
      <c r="P63" s="111">
        <v>2002</v>
      </c>
      <c r="Q63" s="111">
        <v>2003</v>
      </c>
      <c r="R63" s="111">
        <v>2004</v>
      </c>
      <c r="S63" s="111">
        <v>2005</v>
      </c>
      <c r="T63" s="111">
        <v>2006</v>
      </c>
      <c r="U63" s="111">
        <v>2007</v>
      </c>
      <c r="V63" s="111">
        <v>2008</v>
      </c>
      <c r="W63" s="111">
        <v>2009</v>
      </c>
      <c r="X63" s="111">
        <v>2010</v>
      </c>
      <c r="Y63" s="111">
        <v>2011</v>
      </c>
      <c r="Z63" s="111">
        <v>2012</v>
      </c>
      <c r="AA63" s="111">
        <v>2013</v>
      </c>
      <c r="AB63" s="111">
        <v>2014</v>
      </c>
      <c r="AC63" s="111">
        <v>2015</v>
      </c>
      <c r="AD63" s="111">
        <v>2016</v>
      </c>
      <c r="AE63" s="111">
        <v>2017</v>
      </c>
      <c r="AF63" s="111">
        <v>2018</v>
      </c>
      <c r="AG63" s="111">
        <v>2019</v>
      </c>
      <c r="AH63" s="111">
        <v>2020</v>
      </c>
      <c r="AI63" s="111">
        <v>2021</v>
      </c>
      <c r="AJ63" s="111">
        <v>2022</v>
      </c>
      <c r="AK63" s="114">
        <v>2023</v>
      </c>
      <c r="AL63" s="115">
        <v>2024</v>
      </c>
      <c r="AM63" s="111">
        <v>2025</v>
      </c>
      <c r="AN63" s="117">
        <v>2026</v>
      </c>
      <c r="AO63" s="168"/>
      <c r="AP63" s="1"/>
      <c r="AQ63" s="1"/>
    </row>
    <row r="64" spans="1:43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M64" si="212">E67+E69+E71+E73+E75+E77+E79+E81+E83+E85+E87+E89+E91+E93+E95+E97+E99+E101+E103+E105+E107+E109</f>
        <v>4318</v>
      </c>
      <c r="F64" s="50">
        <f t="shared" si="212"/>
        <v>5095</v>
      </c>
      <c r="G64" s="50">
        <f t="shared" si="212"/>
        <v>5604</v>
      </c>
      <c r="H64" s="50">
        <f t="shared" si="212"/>
        <v>5103</v>
      </c>
      <c r="I64" s="50">
        <f t="shared" si="212"/>
        <v>4367</v>
      </c>
      <c r="J64" s="50">
        <f t="shared" si="212"/>
        <v>5029</v>
      </c>
      <c r="K64" s="50">
        <f t="shared" si="212"/>
        <v>4437</v>
      </c>
      <c r="L64" s="50">
        <f t="shared" si="212"/>
        <v>5575</v>
      </c>
      <c r="M64" s="50">
        <f t="shared" si="212"/>
        <v>5471</v>
      </c>
      <c r="N64" s="50">
        <f t="shared" si="212"/>
        <v>4905</v>
      </c>
      <c r="O64" s="50">
        <f t="shared" si="212"/>
        <v>6203</v>
      </c>
      <c r="P64" s="50">
        <f t="shared" si="212"/>
        <v>7079</v>
      </c>
      <c r="Q64" s="50">
        <f t="shared" si="212"/>
        <v>6004</v>
      </c>
      <c r="R64" s="50">
        <f t="shared" si="212"/>
        <v>5962</v>
      </c>
      <c r="S64" s="50">
        <f t="shared" si="212"/>
        <v>8255</v>
      </c>
      <c r="T64" s="50">
        <f t="shared" si="212"/>
        <v>6277</v>
      </c>
      <c r="U64" s="50">
        <f t="shared" si="212"/>
        <v>12551</v>
      </c>
      <c r="V64" s="50">
        <f t="shared" si="212"/>
        <v>5627</v>
      </c>
      <c r="W64" s="50">
        <f t="shared" si="212"/>
        <v>9797</v>
      </c>
      <c r="X64" s="50">
        <f t="shared" si="212"/>
        <v>3312</v>
      </c>
      <c r="Y64" s="50">
        <f t="shared" si="212"/>
        <v>4841</v>
      </c>
      <c r="Z64" s="50">
        <f t="shared" si="212"/>
        <v>5971</v>
      </c>
      <c r="AA64" s="50">
        <f t="shared" si="212"/>
        <v>9495</v>
      </c>
      <c r="AB64" s="50">
        <f t="shared" si="212"/>
        <v>7886</v>
      </c>
      <c r="AC64" s="50">
        <f t="shared" si="212"/>
        <v>14049</v>
      </c>
      <c r="AD64" s="50">
        <f t="shared" si="212"/>
        <v>13758</v>
      </c>
      <c r="AE64" s="50">
        <f t="shared" si="212"/>
        <v>11851</v>
      </c>
      <c r="AF64" s="50">
        <f t="shared" si="212"/>
        <v>10985</v>
      </c>
      <c r="AG64" s="50">
        <f t="shared" si="212"/>
        <v>11986</v>
      </c>
      <c r="AH64" s="50">
        <f t="shared" si="212"/>
        <v>15641</v>
      </c>
      <c r="AI64" s="50">
        <f t="shared" si="212"/>
        <v>11878</v>
      </c>
      <c r="AJ64" s="50">
        <f t="shared" si="212"/>
        <v>11086</v>
      </c>
      <c r="AK64" s="50">
        <f t="shared" ref="AK64:AL64" si="213">AK67+AK69+AK71+AK73+AK75+AK77+AK79+AK81+AK83+AK85+AK87+AK89+AK91+AK93+AK95+AK97+AK99+AK101+AK103+AK105+AK107+AK109</f>
        <v>10322</v>
      </c>
      <c r="AL64" s="50">
        <f t="shared" si="213"/>
        <v>7758</v>
      </c>
      <c r="AM64" s="50">
        <f t="shared" si="212"/>
        <v>4036</v>
      </c>
      <c r="AN64" s="116">
        <f t="shared" ref="AN64" si="214">AN67+AN69+AN71+AN73+AN75+AN77+AN79+AN81+AN83+AN85+AN87+AN89+AN91+AN93+AN95+AN97+AN99+AN101+AN103+AN105+AN107+AN109</f>
        <v>12</v>
      </c>
      <c r="AO64" s="31">
        <f>SUM(D64:AN64)</f>
        <v>275940</v>
      </c>
      <c r="AP64" s="1"/>
      <c r="AQ64" s="1"/>
    </row>
    <row r="65" spans="1:43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M65" si="215">E68+E70+E72+E74+E76+E78+E80+E82+E84+E86+E88+E90+E92+E94+E96+E98+E100+E102+E104+E106+E108+E110</f>
        <v>492680</v>
      </c>
      <c r="F65" s="51">
        <f t="shared" si="215"/>
        <v>553670</v>
      </c>
      <c r="G65" s="51">
        <f t="shared" si="215"/>
        <v>644750</v>
      </c>
      <c r="H65" s="51">
        <f t="shared" si="215"/>
        <v>579083</v>
      </c>
      <c r="I65" s="51">
        <f t="shared" si="215"/>
        <v>484920</v>
      </c>
      <c r="J65" s="51">
        <f t="shared" si="215"/>
        <v>568117</v>
      </c>
      <c r="K65" s="51">
        <f t="shared" si="215"/>
        <v>522920</v>
      </c>
      <c r="L65" s="51">
        <f t="shared" si="215"/>
        <v>663427</v>
      </c>
      <c r="M65" s="51">
        <f t="shared" si="215"/>
        <v>694890</v>
      </c>
      <c r="N65" s="51">
        <f t="shared" si="215"/>
        <v>653559</v>
      </c>
      <c r="O65" s="51">
        <f t="shared" si="215"/>
        <v>803920</v>
      </c>
      <c r="P65" s="51">
        <f t="shared" si="215"/>
        <v>879059</v>
      </c>
      <c r="Q65" s="51">
        <f t="shared" si="215"/>
        <v>863257</v>
      </c>
      <c r="R65" s="51">
        <f t="shared" si="215"/>
        <v>991936</v>
      </c>
      <c r="S65" s="51">
        <f t="shared" si="215"/>
        <v>1262256</v>
      </c>
      <c r="T65" s="51">
        <f t="shared" si="215"/>
        <v>869530</v>
      </c>
      <c r="U65" s="51">
        <f t="shared" si="215"/>
        <v>2903048</v>
      </c>
      <c r="V65" s="51">
        <f t="shared" si="215"/>
        <v>983670.11</v>
      </c>
      <c r="W65" s="51">
        <f t="shared" si="215"/>
        <v>3348775.34</v>
      </c>
      <c r="X65" s="51">
        <f t="shared" si="215"/>
        <v>1179140.1000000001</v>
      </c>
      <c r="Y65" s="51">
        <f t="shared" si="215"/>
        <v>1655061.78</v>
      </c>
      <c r="Z65" s="51">
        <f t="shared" si="215"/>
        <v>1913093.3800000001</v>
      </c>
      <c r="AA65" s="51">
        <f t="shared" si="215"/>
        <v>3150843.05</v>
      </c>
      <c r="AB65" s="51">
        <f t="shared" si="215"/>
        <v>2112650.3156222305</v>
      </c>
      <c r="AC65" s="51">
        <f t="shared" si="215"/>
        <v>5099334.18</v>
      </c>
      <c r="AD65" s="51">
        <f t="shared" si="215"/>
        <v>4710127.8279999997</v>
      </c>
      <c r="AE65" s="51">
        <f t="shared" si="215"/>
        <v>4187783.3709999998</v>
      </c>
      <c r="AF65" s="51">
        <f t="shared" si="215"/>
        <v>2930814.5949999993</v>
      </c>
      <c r="AG65" s="51">
        <f t="shared" si="215"/>
        <v>3629394.6730000004</v>
      </c>
      <c r="AH65" s="51">
        <f t="shared" si="215"/>
        <v>4403656.5330000008</v>
      </c>
      <c r="AI65" s="51">
        <f t="shared" si="215"/>
        <v>3600156.5595</v>
      </c>
      <c r="AJ65" s="51">
        <f t="shared" si="215"/>
        <v>6148302.0200000014</v>
      </c>
      <c r="AK65" s="51">
        <f t="shared" ref="AK65:AL65" si="216">AK68+AK70+AK72+AK74+AK76+AK78+AK80+AK82+AK84+AK86+AK88+AK90+AK92+AK94+AK96+AK98+AK100+AK102+AK104+AK106+AK108+AK110</f>
        <v>4544356.4649999989</v>
      </c>
      <c r="AL65" s="51">
        <f t="shared" si="216"/>
        <v>4235852.18</v>
      </c>
      <c r="AM65" s="51">
        <f t="shared" si="215"/>
        <v>2324568.9</v>
      </c>
      <c r="AN65" s="51">
        <f t="shared" ref="AN65" si="217">AN68+AN70+AN72+AN74+AN76+AN78+AN80+AN82+AN84+AN86+AN88+AN90+AN92+AN94+AN96+AN98+AN100+AN102+AN104+AN106+AN108+AN110</f>
        <v>3587</v>
      </c>
      <c r="AO65" s="33">
        <f>SUM(D65:AN65)</f>
        <v>74985240.380122244</v>
      </c>
      <c r="AP65" s="1"/>
      <c r="AQ65" s="1"/>
    </row>
    <row r="66" spans="1:43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9"/>
    </row>
    <row r="67" spans="1:43" ht="12.75" customHeight="1" x14ac:dyDescent="0.2">
      <c r="A67" s="165" t="s">
        <v>23</v>
      </c>
      <c r="B67" s="137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f>'Ingreso de Datos 2026'!J9</f>
        <v>0</v>
      </c>
      <c r="AO67" s="122">
        <f t="shared" ref="AO67:AO110" si="218">SUM(D67:AN67)</f>
        <v>22070</v>
      </c>
      <c r="AQ67" s="61"/>
    </row>
    <row r="68" spans="1:43" ht="12.75" customHeight="1" x14ac:dyDescent="0.2">
      <c r="A68" s="166"/>
      <c r="B68" s="138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f>'Ingreso de Datos 2026'!J10</f>
        <v>0</v>
      </c>
      <c r="AO68" s="123">
        <f t="shared" si="218"/>
        <v>3346043.66</v>
      </c>
      <c r="AQ68" s="61"/>
    </row>
    <row r="69" spans="1:43" ht="12.75" customHeight="1" x14ac:dyDescent="0.2">
      <c r="A69" s="166"/>
      <c r="B69" s="137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f>'Ingreso de Datos 2026'!J11</f>
        <v>0</v>
      </c>
      <c r="AO69" s="122">
        <f t="shared" si="218"/>
        <v>20157</v>
      </c>
      <c r="AQ69" s="61"/>
    </row>
    <row r="70" spans="1:43" ht="12.75" customHeight="1" x14ac:dyDescent="0.2">
      <c r="A70" s="166"/>
      <c r="B70" s="138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f>'Ingreso de Datos 2026'!J12</f>
        <v>0</v>
      </c>
      <c r="AO70" s="123">
        <f t="shared" si="218"/>
        <v>2481860</v>
      </c>
      <c r="AQ70" s="61"/>
    </row>
    <row r="71" spans="1:43" ht="12.75" customHeight="1" x14ac:dyDescent="0.2">
      <c r="A71" s="166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f>'Ingreso de Datos 2026'!J13</f>
        <v>0</v>
      </c>
      <c r="AO71" s="122">
        <f t="shared" si="218"/>
        <v>7388</v>
      </c>
      <c r="AQ71" s="61"/>
    </row>
    <row r="72" spans="1:43" ht="12.75" customHeight="1" x14ac:dyDescent="0.2">
      <c r="A72" s="166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f>'Ingreso de Datos 2026'!J14</f>
        <v>0</v>
      </c>
      <c r="AO72" s="123">
        <f t="shared" si="218"/>
        <v>980345</v>
      </c>
      <c r="AQ72" s="61"/>
    </row>
    <row r="73" spans="1:43" ht="12.75" customHeight="1" x14ac:dyDescent="0.2">
      <c r="A73" s="166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f>'Ingreso de Datos 2026'!J15</f>
        <v>0</v>
      </c>
      <c r="AO73" s="122">
        <f t="shared" si="218"/>
        <v>19351</v>
      </c>
      <c r="AQ73" s="61"/>
    </row>
    <row r="74" spans="1:43" ht="12.75" customHeight="1" x14ac:dyDescent="0.2">
      <c r="A74" s="166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f>'Ingreso de Datos 2026'!J16</f>
        <v>0</v>
      </c>
      <c r="AO74" s="123">
        <f t="shared" si="218"/>
        <v>7899698.1399999997</v>
      </c>
      <c r="AQ74" s="61"/>
    </row>
    <row r="75" spans="1:43" ht="12.75" customHeight="1" x14ac:dyDescent="0.2">
      <c r="A75" s="166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v>1020</v>
      </c>
      <c r="AM75" s="14">
        <v>757</v>
      </c>
      <c r="AN75" s="14">
        <f>'Ingreso de Datos 2026'!J17</f>
        <v>0</v>
      </c>
      <c r="AO75" s="122">
        <f t="shared" si="218"/>
        <v>19323</v>
      </c>
      <c r="AQ75" s="61"/>
    </row>
    <row r="76" spans="1:43" ht="12.75" customHeight="1" x14ac:dyDescent="0.2">
      <c r="A76" s="166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v>1733200.3800000001</v>
      </c>
      <c r="AM76" s="15">
        <v>1082558.52</v>
      </c>
      <c r="AN76" s="15">
        <f>'Ingreso de Datos 2026'!J18</f>
        <v>0</v>
      </c>
      <c r="AO76" s="123">
        <f t="shared" si="218"/>
        <v>18044168.64512223</v>
      </c>
      <c r="AQ76" s="61"/>
    </row>
    <row r="77" spans="1:43" ht="12.75" customHeight="1" x14ac:dyDescent="0.2">
      <c r="A77" s="166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v>1</v>
      </c>
      <c r="AM77" s="17">
        <v>0</v>
      </c>
      <c r="AN77" s="17">
        <f>'Ingreso de Datos 2026'!J19</f>
        <v>0</v>
      </c>
      <c r="AO77" s="122">
        <f t="shared" si="218"/>
        <v>1349</v>
      </c>
      <c r="AQ77" s="61"/>
    </row>
    <row r="78" spans="1:43" ht="12.75" customHeight="1" x14ac:dyDescent="0.2">
      <c r="A78" s="166"/>
      <c r="B78" s="16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v>40993.979999999996</v>
      </c>
      <c r="AM78" s="18">
        <v>31153.830000000005</v>
      </c>
      <c r="AN78" s="18">
        <f>'Ingreso de Datos 2026'!J20</f>
        <v>0</v>
      </c>
      <c r="AO78" s="123">
        <f t="shared" si="218"/>
        <v>1496658.1310000003</v>
      </c>
      <c r="AQ78" s="61"/>
    </row>
    <row r="79" spans="1:43" ht="12.75" customHeight="1" x14ac:dyDescent="0.2">
      <c r="A79" s="153" t="s">
        <v>44</v>
      </c>
      <c r="B79" s="137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f>'Ingreso de Datos 2026'!J21</f>
        <v>0</v>
      </c>
      <c r="AO79" s="122">
        <f t="shared" si="218"/>
        <v>16554</v>
      </c>
      <c r="AQ79" s="61"/>
    </row>
    <row r="80" spans="1:43" ht="12.75" customHeight="1" x14ac:dyDescent="0.2">
      <c r="A80" s="153"/>
      <c r="B80" s="138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f>'Ingreso de Datos 2026'!J22</f>
        <v>0</v>
      </c>
      <c r="AO80" s="123">
        <f t="shared" si="218"/>
        <v>2041960</v>
      </c>
      <c r="AQ80" s="61"/>
    </row>
    <row r="81" spans="1:43" ht="12.75" customHeight="1" x14ac:dyDescent="0.2">
      <c r="A81" s="153"/>
      <c r="B81" s="137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f>'Ingreso de Datos 2026'!J23</f>
        <v>0</v>
      </c>
      <c r="AO81" s="122">
        <f t="shared" si="218"/>
        <v>13603</v>
      </c>
      <c r="AQ81" s="61"/>
    </row>
    <row r="82" spans="1:43" ht="12.75" customHeight="1" x14ac:dyDescent="0.2">
      <c r="A82" s="153"/>
      <c r="B82" s="138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f>'Ingreso de Datos 2026'!J24</f>
        <v>0</v>
      </c>
      <c r="AO82" s="123">
        <f t="shared" si="218"/>
        <v>1176400</v>
      </c>
      <c r="AQ82" s="61"/>
    </row>
    <row r="83" spans="1:43" ht="12.75" customHeight="1" x14ac:dyDescent="0.2">
      <c r="A83" s="153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v>103</v>
      </c>
      <c r="AM83" s="14">
        <v>119</v>
      </c>
      <c r="AN83" s="14">
        <f>'Ingreso de Datos 2026'!J25</f>
        <v>12</v>
      </c>
      <c r="AO83" s="122">
        <f t="shared" si="218"/>
        <v>1625</v>
      </c>
      <c r="AQ83" s="61"/>
    </row>
    <row r="84" spans="1:43" ht="12.75" customHeight="1" x14ac:dyDescent="0.2">
      <c r="A84" s="153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v>34662</v>
      </c>
      <c r="AM84" s="15">
        <v>37020</v>
      </c>
      <c r="AN84" s="15">
        <f>'Ingreso de Datos 2026'!J26</f>
        <v>3587</v>
      </c>
      <c r="AO84" s="123">
        <f t="shared" si="218"/>
        <v>398704.86</v>
      </c>
      <c r="AQ84" s="61"/>
    </row>
    <row r="85" spans="1:43" ht="12.75" customHeight="1" x14ac:dyDescent="0.2">
      <c r="A85" s="153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f>'Ingreso de Datos 2026'!J27</f>
        <v>0</v>
      </c>
      <c r="AO85" s="122">
        <f t="shared" si="218"/>
        <v>14713</v>
      </c>
      <c r="AQ85" s="61"/>
    </row>
    <row r="86" spans="1:43" ht="12.75" customHeight="1" x14ac:dyDescent="0.2">
      <c r="A86" s="153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f>'Ingreso de Datos 2026'!J28</f>
        <v>0</v>
      </c>
      <c r="AO86" s="123">
        <f t="shared" si="218"/>
        <v>1808123</v>
      </c>
      <c r="AQ86" s="61"/>
    </row>
    <row r="87" spans="1:43" ht="12.75" customHeight="1" x14ac:dyDescent="0.2">
      <c r="A87" s="153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f>'Ingreso de Datos 2026'!J29</f>
        <v>0</v>
      </c>
      <c r="AO87" s="122">
        <f t="shared" si="218"/>
        <v>3042</v>
      </c>
      <c r="AQ87" s="61"/>
    </row>
    <row r="88" spans="1:43" ht="12.75" customHeight="1" x14ac:dyDescent="0.2">
      <c r="A88" s="153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f>'Ingreso de Datos 2026'!J30</f>
        <v>0</v>
      </c>
      <c r="AO88" s="123">
        <f t="shared" si="218"/>
        <v>1160680</v>
      </c>
      <c r="AQ88" s="61"/>
    </row>
    <row r="89" spans="1:43" ht="21" customHeight="1" x14ac:dyDescent="0.2">
      <c r="A89" s="153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v>1161</v>
      </c>
      <c r="AM89" s="14">
        <v>336</v>
      </c>
      <c r="AN89" s="14">
        <f>'Ingreso de Datos 2026'!J31</f>
        <v>0</v>
      </c>
      <c r="AO89" s="122">
        <f t="shared" si="218"/>
        <v>21625</v>
      </c>
      <c r="AQ89" s="61"/>
    </row>
    <row r="90" spans="1:43" ht="21" customHeight="1" x14ac:dyDescent="0.2">
      <c r="A90" s="153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v>583730</v>
      </c>
      <c r="AM90" s="15">
        <v>149740</v>
      </c>
      <c r="AN90" s="15">
        <f>'Ingreso de Datos 2026'!J32</f>
        <v>0</v>
      </c>
      <c r="AO90" s="123">
        <f t="shared" si="218"/>
        <v>8089327.9900000002</v>
      </c>
      <c r="AQ90" s="61"/>
    </row>
    <row r="91" spans="1:43" ht="12.75" customHeight="1" x14ac:dyDescent="0.2">
      <c r="A91" s="153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f>'Ingreso de Datos 2026'!J33</f>
        <v>0</v>
      </c>
      <c r="AO91" s="122">
        <f t="shared" si="218"/>
        <v>5361</v>
      </c>
      <c r="AQ91" s="61"/>
    </row>
    <row r="92" spans="1:43" ht="12.75" customHeight="1" x14ac:dyDescent="0.2">
      <c r="A92" s="153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f>'Ingreso de Datos 2026'!J34</f>
        <v>0</v>
      </c>
      <c r="AO92" s="123">
        <f t="shared" si="218"/>
        <v>2230176</v>
      </c>
      <c r="AQ92" s="61"/>
    </row>
    <row r="93" spans="1:43" ht="18.75" customHeight="1" x14ac:dyDescent="0.2">
      <c r="A93" s="153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v>1950</v>
      </c>
      <c r="AM93" s="14">
        <v>1242</v>
      </c>
      <c r="AN93" s="14">
        <f>'Ingreso de Datos 2026'!J35</f>
        <v>0</v>
      </c>
      <c r="AO93" s="122">
        <f t="shared" si="218"/>
        <v>29012</v>
      </c>
      <c r="AQ93" s="61"/>
    </row>
    <row r="94" spans="1:43" ht="18.75" customHeight="1" x14ac:dyDescent="0.2">
      <c r="A94" s="153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v>1187550</v>
      </c>
      <c r="AM94" s="15">
        <v>756378</v>
      </c>
      <c r="AN94" s="15">
        <f>'Ingreso de Datos 2026'!J36</f>
        <v>0</v>
      </c>
      <c r="AO94" s="123">
        <f t="shared" si="218"/>
        <v>14920392.6</v>
      </c>
      <c r="AQ94" s="61"/>
    </row>
    <row r="95" spans="1:43" ht="12.75" customHeight="1" x14ac:dyDescent="0.2">
      <c r="A95" s="154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v>1106</v>
      </c>
      <c r="AM95" s="14">
        <v>0</v>
      </c>
      <c r="AN95" s="14">
        <f>'Ingreso de Datos 2026'!J37</f>
        <v>0</v>
      </c>
      <c r="AO95" s="122">
        <f t="shared" si="218"/>
        <v>58697</v>
      </c>
      <c r="AQ95" s="61"/>
    </row>
    <row r="96" spans="1:43" ht="12.75" customHeight="1" x14ac:dyDescent="0.2">
      <c r="A96" s="155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v>161687.90000000002</v>
      </c>
      <c r="AM96" s="15">
        <v>0</v>
      </c>
      <c r="AN96" s="15">
        <f>'Ingreso de Datos 2026'!J38</f>
        <v>0</v>
      </c>
      <c r="AO96" s="123">
        <f t="shared" si="218"/>
        <v>5321364.6720000003</v>
      </c>
      <c r="AQ96" s="61"/>
    </row>
    <row r="97" spans="1:43" ht="16.5" customHeight="1" x14ac:dyDescent="0.2">
      <c r="A97" s="155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f>'Ingreso de Datos 2026'!J39</f>
        <v>0</v>
      </c>
      <c r="AO97" s="122">
        <f t="shared" si="218"/>
        <v>742</v>
      </c>
      <c r="AQ97" s="61"/>
    </row>
    <row r="98" spans="1:43" ht="21" customHeight="1" x14ac:dyDescent="0.2">
      <c r="A98" s="155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f>'Ingreso de Datos 2026'!J40</f>
        <v>0</v>
      </c>
      <c r="AO98" s="123">
        <f t="shared" si="218"/>
        <v>44520</v>
      </c>
      <c r="AQ98" s="61"/>
    </row>
    <row r="99" spans="1:43" ht="12.75" customHeight="1" x14ac:dyDescent="0.2">
      <c r="A99" s="155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f>'Ingreso de Datos 2026'!J41</f>
        <v>0</v>
      </c>
      <c r="AO99" s="122">
        <f t="shared" si="218"/>
        <v>131</v>
      </c>
      <c r="AQ99" s="61"/>
    </row>
    <row r="100" spans="1:43" ht="12.75" customHeight="1" x14ac:dyDescent="0.2">
      <c r="A100" s="155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f>'Ingreso de Datos 2026'!J42</f>
        <v>0</v>
      </c>
      <c r="AO100" s="123">
        <f t="shared" si="218"/>
        <v>13916.5</v>
      </c>
      <c r="AQ100" s="61"/>
    </row>
    <row r="101" spans="1:43" ht="12.75" customHeight="1" x14ac:dyDescent="0.2">
      <c r="A101" s="155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f>'Ingreso de Datos 2026'!J43</f>
        <v>0</v>
      </c>
      <c r="AO101" s="122">
        <f t="shared" si="218"/>
        <v>29</v>
      </c>
      <c r="AQ101" s="61"/>
    </row>
    <row r="102" spans="1:43" ht="12.75" customHeight="1" x14ac:dyDescent="0.2">
      <c r="A102" s="155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f>'Ingreso de Datos 2026'!J44</f>
        <v>0</v>
      </c>
      <c r="AO102" s="123">
        <f t="shared" si="218"/>
        <v>1609.5</v>
      </c>
      <c r="AQ102" s="61"/>
    </row>
    <row r="103" spans="1:43" ht="12.75" customHeight="1" x14ac:dyDescent="0.2">
      <c r="A103" s="155"/>
      <c r="B103" s="137" t="s">
        <v>55</v>
      </c>
      <c r="C103" s="85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v>1351</v>
      </c>
      <c r="AM103" s="14">
        <v>966</v>
      </c>
      <c r="AN103" s="14">
        <f>'Ingreso de Datos 2026'!J45</f>
        <v>0</v>
      </c>
      <c r="AO103" s="125">
        <f t="shared" si="218"/>
        <v>8692</v>
      </c>
      <c r="AQ103" s="61"/>
    </row>
    <row r="104" spans="1:43" ht="12.75" customHeight="1" x14ac:dyDescent="0.2">
      <c r="A104" s="155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v>277143.53000000003</v>
      </c>
      <c r="AM104" s="15">
        <v>150530.55000000002</v>
      </c>
      <c r="AN104" s="15">
        <f>'Ingreso de Datos 2026'!J46</f>
        <v>0</v>
      </c>
      <c r="AO104" s="126">
        <f t="shared" si="218"/>
        <v>1623610.8920000002</v>
      </c>
      <c r="AQ104" s="61"/>
    </row>
    <row r="105" spans="1:43" ht="12.75" customHeight="1" x14ac:dyDescent="0.2">
      <c r="A105" s="155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6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v>0</v>
      </c>
      <c r="AN105" s="59">
        <f>'Ingreso de Datos 2026'!J47</f>
        <v>0</v>
      </c>
      <c r="AO105" s="125">
        <f t="shared" si="218"/>
        <v>783</v>
      </c>
      <c r="AQ105" s="61"/>
    </row>
    <row r="106" spans="1:43" ht="12.75" customHeight="1" x14ac:dyDescent="0.2">
      <c r="A106" s="156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7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v>1427.3899999999999</v>
      </c>
      <c r="AM106" s="60">
        <v>0</v>
      </c>
      <c r="AN106" s="60">
        <f>'Ingreso de Datos 2026'!J48</f>
        <v>0</v>
      </c>
      <c r="AO106" s="126">
        <f t="shared" si="218"/>
        <v>195142.93000000002</v>
      </c>
      <c r="AQ106" s="61"/>
    </row>
    <row r="107" spans="1:43" ht="12.75" customHeight="1" x14ac:dyDescent="0.2">
      <c r="A107" s="153" t="s">
        <v>30</v>
      </c>
      <c r="B107" s="157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v>1066</v>
      </c>
      <c r="AM107" s="17">
        <v>616</v>
      </c>
      <c r="AN107" s="17">
        <f>'Ingreso de Datos 2026'!J49</f>
        <v>0</v>
      </c>
      <c r="AO107" s="122">
        <f t="shared" si="218"/>
        <v>9146</v>
      </c>
      <c r="AQ107" s="61"/>
    </row>
    <row r="108" spans="1:43" ht="12.75" customHeight="1" x14ac:dyDescent="0.2">
      <c r="A108" s="153"/>
      <c r="B108" s="157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204897.6</v>
      </c>
      <c r="AL108" s="18">
        <v>215457</v>
      </c>
      <c r="AM108" s="18">
        <v>117188</v>
      </c>
      <c r="AN108" s="18">
        <f>'Ingreso de Datos 2026'!J50</f>
        <v>0</v>
      </c>
      <c r="AO108" s="123">
        <f t="shared" si="218"/>
        <v>1663721.1500000001</v>
      </c>
      <c r="AQ108" s="61"/>
    </row>
    <row r="109" spans="1:43" ht="23.25" customHeight="1" x14ac:dyDescent="0.2">
      <c r="A109" s="153"/>
      <c r="B109" s="157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v>0</v>
      </c>
      <c r="AM109" s="14">
        <v>0</v>
      </c>
      <c r="AN109" s="14">
        <f>'Ingreso de Datos 2026'!J51</f>
        <v>0</v>
      </c>
      <c r="AO109" s="122">
        <f t="shared" si="218"/>
        <v>2547</v>
      </c>
      <c r="AQ109" s="61"/>
    </row>
    <row r="110" spans="1:43" ht="12.75" customHeight="1" x14ac:dyDescent="0.2">
      <c r="A110" s="153"/>
      <c r="B110" s="157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v>0</v>
      </c>
      <c r="AM110" s="15">
        <v>0</v>
      </c>
      <c r="AN110" s="15">
        <f>'Ingreso de Datos 2026'!J52</f>
        <v>0</v>
      </c>
      <c r="AO110" s="123">
        <f t="shared" si="218"/>
        <v>46816.71</v>
      </c>
      <c r="AQ110" s="61"/>
    </row>
    <row r="111" spans="1:43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3" ht="12.75" customHeight="1" x14ac:dyDescent="0.2">
      <c r="A112" s="3" t="str">
        <f>A57</f>
        <v>Publicado el 06-02-2026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3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3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3" s="7" customFormat="1" ht="12.75" customHeight="1" x14ac:dyDescent="0.2">
      <c r="A117" s="158" t="s">
        <v>51</v>
      </c>
      <c r="B117" s="159"/>
      <c r="C117" s="160"/>
      <c r="D117" s="150" t="s">
        <v>4</v>
      </c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2"/>
      <c r="AO117" s="167" t="s">
        <v>5</v>
      </c>
    </row>
    <row r="118" spans="1:43" s="7" customFormat="1" ht="12.75" customHeight="1" thickBot="1" x14ac:dyDescent="0.25">
      <c r="A118" s="161"/>
      <c r="B118" s="162"/>
      <c r="C118" s="163"/>
      <c r="D118" s="112">
        <v>1990</v>
      </c>
      <c r="E118" s="112">
        <v>1991</v>
      </c>
      <c r="F118" s="112">
        <v>1992</v>
      </c>
      <c r="G118" s="112">
        <v>1993</v>
      </c>
      <c r="H118" s="112">
        <v>1994</v>
      </c>
      <c r="I118" s="112">
        <v>1995</v>
      </c>
      <c r="J118" s="112">
        <v>1996</v>
      </c>
      <c r="K118" s="112">
        <v>1997</v>
      </c>
      <c r="L118" s="112">
        <v>1998</v>
      </c>
      <c r="M118" s="112">
        <v>1999</v>
      </c>
      <c r="N118" s="112">
        <v>2000</v>
      </c>
      <c r="O118" s="112">
        <v>2001</v>
      </c>
      <c r="P118" s="112">
        <v>2002</v>
      </c>
      <c r="Q118" s="112">
        <v>2003</v>
      </c>
      <c r="R118" s="112">
        <v>2004</v>
      </c>
      <c r="S118" s="112">
        <v>2005</v>
      </c>
      <c r="T118" s="112">
        <v>2006</v>
      </c>
      <c r="U118" s="112">
        <v>2007</v>
      </c>
      <c r="V118" s="112">
        <v>2008</v>
      </c>
      <c r="W118" s="112">
        <v>2009</v>
      </c>
      <c r="X118" s="112">
        <v>2010</v>
      </c>
      <c r="Y118" s="112">
        <v>2011</v>
      </c>
      <c r="Z118" s="112">
        <v>2012</v>
      </c>
      <c r="AA118" s="112">
        <v>2013</v>
      </c>
      <c r="AB118" s="112">
        <v>2014</v>
      </c>
      <c r="AC118" s="112">
        <v>2015</v>
      </c>
      <c r="AD118" s="112">
        <v>2016</v>
      </c>
      <c r="AE118" s="112">
        <v>2017</v>
      </c>
      <c r="AF118" s="112">
        <v>2018</v>
      </c>
      <c r="AG118" s="112">
        <v>2019</v>
      </c>
      <c r="AH118" s="112">
        <v>2020</v>
      </c>
      <c r="AI118" s="112">
        <v>2021</v>
      </c>
      <c r="AJ118" s="112">
        <v>2022</v>
      </c>
      <c r="AK118" s="114">
        <v>2023</v>
      </c>
      <c r="AL118" s="115">
        <v>2024</v>
      </c>
      <c r="AM118" s="112">
        <v>2025</v>
      </c>
      <c r="AN118" s="117">
        <v>2026</v>
      </c>
      <c r="AO118" s="168"/>
      <c r="AP118" s="1"/>
      <c r="AQ118" s="1"/>
    </row>
    <row r="119" spans="1:43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13455</v>
      </c>
      <c r="Y119" s="50">
        <f t="shared" si="219"/>
        <v>12760</v>
      </c>
      <c r="Z119" s="50">
        <f t="shared" si="219"/>
        <v>4269</v>
      </c>
      <c r="AA119" s="50">
        <f t="shared" si="219"/>
        <v>0</v>
      </c>
      <c r="AB119" s="50">
        <f t="shared" si="219"/>
        <v>0</v>
      </c>
      <c r="AC119" s="50">
        <f t="shared" si="219"/>
        <v>0</v>
      </c>
      <c r="AD119" s="50">
        <f t="shared" si="219"/>
        <v>0</v>
      </c>
      <c r="AE119" s="50">
        <f t="shared" si="219"/>
        <v>38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:AL119" si="220">AK122+AK124+AK126+AK128+AK130+AK132+AK134+AK136+AK138+AK140+AK142+AK144+AK146+AK148+AK150+AK152+AK154+AK156+AK158+AK160+AK162+AK164</f>
        <v>0</v>
      </c>
      <c r="AL119" s="50">
        <f t="shared" si="220"/>
        <v>0</v>
      </c>
      <c r="AM119" s="50">
        <f t="shared" si="219"/>
        <v>0</v>
      </c>
      <c r="AN119" s="50">
        <f t="shared" ref="AN119" si="221">AN122+AN124+AN126+AN128+AN130+AN132+AN134+AN136+AN138+AN140+AN142+AN144+AN146+AN148+AN150+AN152+AN154+AN156+AN158+AN160+AN162+AN164</f>
        <v>0</v>
      </c>
      <c r="AO119" s="31">
        <f>SUM(D119:AN119)</f>
        <v>30522</v>
      </c>
      <c r="AP119" s="1"/>
      <c r="AQ119" s="1"/>
    </row>
    <row r="120" spans="1:43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4926236</v>
      </c>
      <c r="Y120" s="51">
        <f t="shared" si="222"/>
        <v>4254767</v>
      </c>
      <c r="Z120" s="51">
        <f t="shared" si="222"/>
        <v>1929111.43</v>
      </c>
      <c r="AA120" s="51">
        <f t="shared" si="222"/>
        <v>0</v>
      </c>
      <c r="AB120" s="51">
        <f t="shared" si="222"/>
        <v>0</v>
      </c>
      <c r="AC120" s="51">
        <f t="shared" si="222"/>
        <v>0</v>
      </c>
      <c r="AD120" s="51">
        <f t="shared" si="222"/>
        <v>0</v>
      </c>
      <c r="AE120" s="51">
        <f t="shared" si="222"/>
        <v>19652.900000000001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:AL120" si="223">AK123+AK125+AK127+AK129+AK131+AK133+AK135+AK137+AK139+AK141+AK143+AK145+AK147+AK149+AK151+AK153+AK155+AK157+AK159+AK161+AK163+AK165</f>
        <v>0</v>
      </c>
      <c r="AL120" s="51">
        <f t="shared" si="223"/>
        <v>0</v>
      </c>
      <c r="AM120" s="51">
        <f t="shared" si="222"/>
        <v>0</v>
      </c>
      <c r="AN120" s="51">
        <f t="shared" ref="AN120" si="224">AN123+AN125+AN127+AN129+AN131+AN133+AN135+AN137+AN139+AN141+AN143+AN145+AN147+AN149+AN151+AN153+AN155+AN157+AN159+AN161+AN163+AN165</f>
        <v>0</v>
      </c>
      <c r="AO120" s="33">
        <f>SUM(D120:AN120)</f>
        <v>11129767.33</v>
      </c>
      <c r="AP120" s="1"/>
      <c r="AQ120" s="1"/>
    </row>
    <row r="121" spans="1:43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4"/>
      <c r="AG121" s="84"/>
      <c r="AH121" s="84"/>
      <c r="AI121" s="84"/>
      <c r="AJ121" s="84"/>
      <c r="AK121" s="84"/>
      <c r="AL121" s="84"/>
      <c r="AM121" s="84"/>
      <c r="AN121" s="84"/>
      <c r="AO121" s="9"/>
    </row>
    <row r="122" spans="1:43" ht="12.75" customHeight="1" x14ac:dyDescent="0.2">
      <c r="A122" s="165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f>'Ingreso de Datos 2026'!J67</f>
        <v>0</v>
      </c>
      <c r="AO122" s="122">
        <f t="shared" ref="AO122:AO165" si="225">SUM(D122:AN122)</f>
        <v>0</v>
      </c>
      <c r="AQ122" s="61"/>
    </row>
    <row r="123" spans="1:43" ht="12.75" customHeight="1" x14ac:dyDescent="0.2">
      <c r="A123" s="166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f>'Ingreso de Datos 2026'!J68</f>
        <v>0</v>
      </c>
      <c r="AO123" s="123">
        <f t="shared" si="225"/>
        <v>0</v>
      </c>
      <c r="AQ123" s="61"/>
    </row>
    <row r="124" spans="1:43" ht="12.75" customHeight="1" x14ac:dyDescent="0.2">
      <c r="A124" s="166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f>'Ingreso de Datos 2026'!J69</f>
        <v>0</v>
      </c>
      <c r="AO124" s="122">
        <f t="shared" si="225"/>
        <v>0</v>
      </c>
      <c r="AQ124" s="61"/>
    </row>
    <row r="125" spans="1:43" ht="12.75" customHeight="1" x14ac:dyDescent="0.2">
      <c r="A125" s="166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f>'Ingreso de Datos 2026'!J70</f>
        <v>0</v>
      </c>
      <c r="AO125" s="123">
        <f t="shared" si="225"/>
        <v>0</v>
      </c>
      <c r="AQ125" s="61"/>
    </row>
    <row r="126" spans="1:43" ht="12.75" customHeight="1" x14ac:dyDescent="0.2">
      <c r="A126" s="166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f>'Ingreso de Datos 2026'!J71</f>
        <v>0</v>
      </c>
      <c r="AO126" s="122">
        <f t="shared" si="225"/>
        <v>0</v>
      </c>
      <c r="AQ126" s="61"/>
    </row>
    <row r="127" spans="1:43" ht="12.75" customHeight="1" x14ac:dyDescent="0.2">
      <c r="A127" s="166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f>'Ingreso de Datos 2026'!J72</f>
        <v>0</v>
      </c>
      <c r="AO127" s="123">
        <f t="shared" si="225"/>
        <v>0</v>
      </c>
      <c r="AQ127" s="61"/>
    </row>
    <row r="128" spans="1:43" ht="12.75" customHeight="1" x14ac:dyDescent="0.2">
      <c r="A128" s="166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f>'Ingreso de Datos 2026'!J73</f>
        <v>0</v>
      </c>
      <c r="AO128" s="122">
        <f t="shared" si="225"/>
        <v>17269</v>
      </c>
      <c r="AQ128" s="61"/>
    </row>
    <row r="129" spans="1:43" ht="12.75" customHeight="1" x14ac:dyDescent="0.2">
      <c r="A129" s="166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f>'Ingreso de Datos 2026'!J74</f>
        <v>0</v>
      </c>
      <c r="AO129" s="123">
        <f t="shared" si="225"/>
        <v>9064744.629999999</v>
      </c>
      <c r="AQ129" s="61"/>
    </row>
    <row r="130" spans="1:43" ht="12.75" customHeight="1" x14ac:dyDescent="0.2">
      <c r="A130" s="166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f>'Ingreso de Datos 2026'!J75</f>
        <v>0</v>
      </c>
      <c r="AO130" s="122">
        <f t="shared" si="225"/>
        <v>1201</v>
      </c>
      <c r="AQ130" s="61"/>
    </row>
    <row r="131" spans="1:43" ht="12.75" customHeight="1" x14ac:dyDescent="0.2">
      <c r="A131" s="166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f>'Ingreso de Datos 2026'!J76</f>
        <v>0</v>
      </c>
      <c r="AO131" s="123">
        <f t="shared" si="225"/>
        <v>658639.6</v>
      </c>
      <c r="AQ131" s="61"/>
    </row>
    <row r="132" spans="1:43" ht="12.75" customHeight="1" x14ac:dyDescent="0.2">
      <c r="A132" s="166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f>'Ingreso de Datos 2026'!J77</f>
        <v>0</v>
      </c>
      <c r="AO132" s="122">
        <f t="shared" si="225"/>
        <v>0</v>
      </c>
      <c r="AQ132" s="61"/>
    </row>
    <row r="133" spans="1:43" ht="12.75" customHeight="1" x14ac:dyDescent="0.2">
      <c r="A133" s="166"/>
      <c r="B133" s="16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f>'Ingreso de Datos 2026'!J78</f>
        <v>0</v>
      </c>
      <c r="AO133" s="123">
        <f t="shared" si="225"/>
        <v>0</v>
      </c>
      <c r="AQ133" s="61"/>
    </row>
    <row r="134" spans="1:43" ht="12.75" customHeight="1" x14ac:dyDescent="0.2">
      <c r="A134" s="153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f>'Ingreso de Datos 2026'!J79</f>
        <v>0</v>
      </c>
      <c r="AO134" s="122">
        <f t="shared" si="225"/>
        <v>0</v>
      </c>
      <c r="AQ134" s="61"/>
    </row>
    <row r="135" spans="1:43" ht="12.75" customHeight="1" x14ac:dyDescent="0.2">
      <c r="A135" s="153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f>'Ingreso de Datos 2026'!J80</f>
        <v>0</v>
      </c>
      <c r="AO135" s="123">
        <f t="shared" si="225"/>
        <v>0</v>
      </c>
      <c r="AQ135" s="61"/>
    </row>
    <row r="136" spans="1:43" ht="12.75" customHeight="1" x14ac:dyDescent="0.2">
      <c r="A136" s="153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f>'Ingreso de Datos 2026'!J81</f>
        <v>0</v>
      </c>
      <c r="AO136" s="122">
        <f t="shared" si="225"/>
        <v>0</v>
      </c>
      <c r="AQ136" s="61"/>
    </row>
    <row r="137" spans="1:43" ht="12.75" customHeight="1" x14ac:dyDescent="0.2">
      <c r="A137" s="153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f>'Ingreso de Datos 2026'!J82</f>
        <v>0</v>
      </c>
      <c r="AO137" s="123">
        <f t="shared" si="225"/>
        <v>0</v>
      </c>
      <c r="AQ137" s="61"/>
    </row>
    <row r="138" spans="1:43" ht="12.75" customHeight="1" x14ac:dyDescent="0.2">
      <c r="A138" s="153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f>'Ingreso de Datos 2026'!J83</f>
        <v>0</v>
      </c>
      <c r="AO138" s="122">
        <f t="shared" si="225"/>
        <v>0</v>
      </c>
      <c r="AQ138" s="61"/>
    </row>
    <row r="139" spans="1:43" ht="12.75" customHeight="1" x14ac:dyDescent="0.2">
      <c r="A139" s="153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f>'Ingreso de Datos 2026'!J84</f>
        <v>0</v>
      </c>
      <c r="AO139" s="123">
        <f t="shared" si="225"/>
        <v>0</v>
      </c>
      <c r="AQ139" s="61"/>
    </row>
    <row r="140" spans="1:43" ht="12.75" customHeight="1" x14ac:dyDescent="0.2">
      <c r="A140" s="153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f>'Ingreso de Datos 2026'!J85</f>
        <v>0</v>
      </c>
      <c r="AO140" s="122">
        <f t="shared" si="225"/>
        <v>3459</v>
      </c>
      <c r="AQ140" s="61"/>
    </row>
    <row r="141" spans="1:43" ht="12.75" customHeight="1" x14ac:dyDescent="0.2">
      <c r="A141" s="153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f>'Ingreso de Datos 2026'!J86</f>
        <v>0</v>
      </c>
      <c r="AO141" s="123">
        <f t="shared" si="225"/>
        <v>847400</v>
      </c>
      <c r="AQ141" s="61"/>
    </row>
    <row r="142" spans="1:43" ht="12.75" customHeight="1" x14ac:dyDescent="0.2">
      <c r="A142" s="153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f>'Ingreso de Datos 2026'!J87</f>
        <v>0</v>
      </c>
      <c r="AO142" s="122">
        <f t="shared" si="225"/>
        <v>0</v>
      </c>
      <c r="AQ142" s="61"/>
    </row>
    <row r="143" spans="1:43" ht="12.75" customHeight="1" x14ac:dyDescent="0.2">
      <c r="A143" s="153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f>'Ingreso de Datos 2026'!J88</f>
        <v>0</v>
      </c>
      <c r="AO143" s="123">
        <f t="shared" si="225"/>
        <v>0</v>
      </c>
      <c r="AQ143" s="61"/>
    </row>
    <row r="144" spans="1:43" ht="18.75" customHeight="1" x14ac:dyDescent="0.2">
      <c r="A144" s="153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f>'Ingreso de Datos 2026'!J89</f>
        <v>0</v>
      </c>
      <c r="AO144" s="122">
        <f t="shared" si="225"/>
        <v>23</v>
      </c>
      <c r="AQ144" s="61"/>
    </row>
    <row r="145" spans="1:43" ht="18.75" customHeight="1" x14ac:dyDescent="0.2">
      <c r="A145" s="153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f>'Ingreso de Datos 2026'!J90</f>
        <v>0</v>
      </c>
      <c r="AO145" s="123">
        <f t="shared" si="225"/>
        <v>18380</v>
      </c>
      <c r="AQ145" s="61"/>
    </row>
    <row r="146" spans="1:43" ht="12.75" customHeight="1" x14ac:dyDescent="0.2">
      <c r="A146" s="153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f>'Ingreso de Datos 2026'!J91</f>
        <v>0</v>
      </c>
      <c r="AO146" s="122">
        <f t="shared" si="225"/>
        <v>0</v>
      </c>
      <c r="AQ146" s="61"/>
    </row>
    <row r="147" spans="1:43" ht="12.75" customHeight="1" x14ac:dyDescent="0.2">
      <c r="A147" s="153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f>'Ingreso de Datos 2026'!J92</f>
        <v>0</v>
      </c>
      <c r="AO147" s="123">
        <f t="shared" si="225"/>
        <v>0</v>
      </c>
      <c r="AQ147" s="61"/>
    </row>
    <row r="148" spans="1:43" ht="18.75" customHeight="1" x14ac:dyDescent="0.2">
      <c r="A148" s="153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f>'Ingreso de Datos 2026'!J93</f>
        <v>0</v>
      </c>
      <c r="AO148" s="122">
        <f t="shared" si="225"/>
        <v>0</v>
      </c>
      <c r="AQ148" s="61"/>
    </row>
    <row r="149" spans="1:43" ht="18.75" customHeight="1" x14ac:dyDescent="0.2">
      <c r="A149" s="153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f>'Ingreso de Datos 2026'!J94</f>
        <v>0</v>
      </c>
      <c r="AO149" s="123">
        <f t="shared" si="225"/>
        <v>0</v>
      </c>
      <c r="AQ149" s="61"/>
    </row>
    <row r="150" spans="1:43" ht="12.75" customHeight="1" x14ac:dyDescent="0.2">
      <c r="A150" s="154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f>'Ingreso de Datos 2026'!J95</f>
        <v>0</v>
      </c>
      <c r="AO150" s="122">
        <f t="shared" si="225"/>
        <v>8570</v>
      </c>
      <c r="AQ150" s="61"/>
    </row>
    <row r="151" spans="1:43" ht="12.75" customHeight="1" x14ac:dyDescent="0.2">
      <c r="A151" s="155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f>'Ingreso de Datos 2026'!J96</f>
        <v>0</v>
      </c>
      <c r="AO151" s="123">
        <f t="shared" si="225"/>
        <v>540603.1</v>
      </c>
      <c r="AQ151" s="61"/>
    </row>
    <row r="152" spans="1:43" ht="12.75" customHeight="1" x14ac:dyDescent="0.2">
      <c r="A152" s="155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f>'Ingreso de Datos 2026'!J97</f>
        <v>0</v>
      </c>
      <c r="AO152" s="122">
        <f t="shared" si="225"/>
        <v>0</v>
      </c>
      <c r="AQ152" s="61"/>
    </row>
    <row r="153" spans="1:43" ht="28.5" customHeight="1" x14ac:dyDescent="0.2">
      <c r="A153" s="155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f>'Ingreso de Datos 2026'!J98</f>
        <v>0</v>
      </c>
      <c r="AO153" s="123">
        <f t="shared" si="225"/>
        <v>0</v>
      </c>
      <c r="AQ153" s="61"/>
    </row>
    <row r="154" spans="1:43" ht="12.75" customHeight="1" x14ac:dyDescent="0.2">
      <c r="A154" s="155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f>'Ingreso de Datos 2026'!J99</f>
        <v>0</v>
      </c>
      <c r="AO154" s="122">
        <f t="shared" si="225"/>
        <v>0</v>
      </c>
      <c r="AQ154" s="61"/>
    </row>
    <row r="155" spans="1:43" ht="12.75" customHeight="1" x14ac:dyDescent="0.2">
      <c r="A155" s="155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f>'Ingreso de Datos 2026'!J100</f>
        <v>0</v>
      </c>
      <c r="AO155" s="123">
        <f t="shared" si="225"/>
        <v>0</v>
      </c>
      <c r="AQ155" s="61"/>
    </row>
    <row r="156" spans="1:43" ht="12.75" customHeight="1" x14ac:dyDescent="0.2">
      <c r="A156" s="155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f>'Ingreso de Datos 2026'!J101</f>
        <v>0</v>
      </c>
      <c r="AO156" s="122">
        <f t="shared" si="225"/>
        <v>0</v>
      </c>
      <c r="AQ156" s="61"/>
    </row>
    <row r="157" spans="1:43" ht="12.75" customHeight="1" x14ac:dyDescent="0.2">
      <c r="A157" s="155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f>'Ingreso de Datos 2026'!J102</f>
        <v>0</v>
      </c>
      <c r="AO157" s="123">
        <f t="shared" si="225"/>
        <v>0</v>
      </c>
      <c r="AQ157" s="61"/>
    </row>
    <row r="158" spans="1:43" ht="12.75" customHeight="1" x14ac:dyDescent="0.2">
      <c r="A158" s="155"/>
      <c r="B158" s="137" t="s">
        <v>55</v>
      </c>
      <c r="C158" s="85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f>'Ingreso de Datos 2026'!J103</f>
        <v>0</v>
      </c>
      <c r="AO158" s="122">
        <f t="shared" si="225"/>
        <v>0</v>
      </c>
      <c r="AQ158" s="61"/>
    </row>
    <row r="159" spans="1:43" ht="12" customHeight="1" x14ac:dyDescent="0.2">
      <c r="A159" s="155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f>'Ingreso de Datos 2026'!J104</f>
        <v>0</v>
      </c>
      <c r="AO159" s="123">
        <f t="shared" si="225"/>
        <v>0</v>
      </c>
      <c r="AQ159" s="61"/>
    </row>
    <row r="160" spans="1:43" ht="12.75" customHeight="1" x14ac:dyDescent="0.2">
      <c r="A160" s="155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f>'Ingreso de Datos 2026'!J105</f>
        <v>0</v>
      </c>
      <c r="AO160" s="122">
        <f t="shared" si="225"/>
        <v>0</v>
      </c>
      <c r="AQ160" s="61"/>
    </row>
    <row r="161" spans="1:43" ht="12.75" customHeight="1" x14ac:dyDescent="0.2">
      <c r="A161" s="156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f>'Ingreso de Datos 2026'!J106</f>
        <v>0</v>
      </c>
      <c r="AO161" s="123">
        <f t="shared" si="225"/>
        <v>0</v>
      </c>
      <c r="AQ161" s="61"/>
    </row>
    <row r="162" spans="1:43" ht="12.75" customHeight="1" x14ac:dyDescent="0.2">
      <c r="A162" s="153" t="s">
        <v>30</v>
      </c>
      <c r="B162" s="157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f>'Ingreso de Datos 2026'!J107</f>
        <v>0</v>
      </c>
      <c r="AO162" s="122">
        <f t="shared" si="225"/>
        <v>0</v>
      </c>
      <c r="AQ162" s="61"/>
    </row>
    <row r="163" spans="1:43" ht="12.75" customHeight="1" x14ac:dyDescent="0.2">
      <c r="A163" s="153"/>
      <c r="B163" s="157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f>'Ingreso de Datos 2026'!J108</f>
        <v>0</v>
      </c>
      <c r="AO163" s="123">
        <f t="shared" si="225"/>
        <v>0</v>
      </c>
      <c r="AQ163" s="61"/>
    </row>
    <row r="164" spans="1:43" ht="21.75" customHeight="1" x14ac:dyDescent="0.2">
      <c r="A164" s="153"/>
      <c r="B164" s="157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f>'Ingreso de Datos 2026'!J109</f>
        <v>0</v>
      </c>
      <c r="AO164" s="122">
        <f t="shared" si="225"/>
        <v>0</v>
      </c>
      <c r="AQ164" s="61"/>
    </row>
    <row r="165" spans="1:43" ht="17.25" customHeight="1" x14ac:dyDescent="0.2">
      <c r="A165" s="153"/>
      <c r="B165" s="157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f>'Ingreso de Datos 2026'!J110</f>
        <v>0</v>
      </c>
      <c r="AO165" s="123">
        <f t="shared" si="225"/>
        <v>0</v>
      </c>
      <c r="AQ165" s="61"/>
    </row>
    <row r="166" spans="1:43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</row>
    <row r="167" spans="1:43" ht="12.75" customHeight="1" x14ac:dyDescent="0.2">
      <c r="A167" s="3" t="str">
        <f>A57</f>
        <v>Publicado el 06-02-2026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3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3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9:B80"/>
    <mergeCell ref="B132:B133"/>
    <mergeCell ref="B134:B135"/>
    <mergeCell ref="A122:A133"/>
    <mergeCell ref="A134:A149"/>
    <mergeCell ref="B124:B125"/>
    <mergeCell ref="B126:B127"/>
    <mergeCell ref="B128:B129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O117:AO118"/>
    <mergeCell ref="B103:B104"/>
    <mergeCell ref="B42:B43"/>
    <mergeCell ref="B44:B45"/>
    <mergeCell ref="B46:B47"/>
    <mergeCell ref="B105:B106"/>
    <mergeCell ref="B83:B84"/>
    <mergeCell ref="B89:B90"/>
    <mergeCell ref="B87:B88"/>
    <mergeCell ref="B95:B96"/>
    <mergeCell ref="B97:B98"/>
    <mergeCell ref="B54:B55"/>
    <mergeCell ref="AO62:AO63"/>
    <mergeCell ref="B107:B108"/>
    <mergeCell ref="B77:B78"/>
    <mergeCell ref="D7:AN7"/>
    <mergeCell ref="AO7:AO8"/>
    <mergeCell ref="B12:B13"/>
    <mergeCell ref="B14:B15"/>
    <mergeCell ref="B16:B17"/>
    <mergeCell ref="B20:B21"/>
    <mergeCell ref="A7:C8"/>
    <mergeCell ref="B22:B23"/>
    <mergeCell ref="B24:B25"/>
    <mergeCell ref="A12:A23"/>
    <mergeCell ref="A24:A39"/>
    <mergeCell ref="B36:B37"/>
    <mergeCell ref="B18:B19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D62:AN62"/>
    <mergeCell ref="D117:AN117"/>
    <mergeCell ref="B50:B51"/>
    <mergeCell ref="A52:A55"/>
    <mergeCell ref="B26:B27"/>
    <mergeCell ref="B28:B29"/>
    <mergeCell ref="B30:B31"/>
    <mergeCell ref="B32:B33"/>
    <mergeCell ref="B34:B35"/>
    <mergeCell ref="A40:A51"/>
    <mergeCell ref="A67:A78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CF1D45-AB0E-4D55-9D87-7B61E213B496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3adbef8e-2f5b-4dbb-840a-75f7f18a2ff7"/>
    <ds:schemaRef ds:uri="http://purl.org/dc/elements/1.1/"/>
    <ds:schemaRef ds:uri="e294dd27-482d-41c9-9f94-608195a5637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2026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2026-02-17T17:28:08Z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